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6\SOiSD\"/>
    </mc:Choice>
  </mc:AlternateContent>
  <xr:revisionPtr revIDLastSave="0" documentId="13_ncr:1_{396D4D0E-2FBE-44AE-BD78-011B9F0B78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C Ranking" sheetId="4" r:id="rId2"/>
    <sheet name="Passenger Cars - Fuels" sheetId="16" r:id="rId3"/>
    <sheet name="PC for Individ. 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H7" i="15" s="1"/>
  <c r="D7" i="15"/>
  <c r="C7" i="15"/>
  <c r="E7" i="15" s="1"/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U31" i="4" s="1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27" i="7" l="1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Q52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<sst xmlns="http://schemas.openxmlformats.org/spreadsheetml/2006/main" count="903" uniqueCount="192">
  <si>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</si>
  <si>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</si>
  <si>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</si>
  <si>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</si>
  <si>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</si>
  <si>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</si>
  <si>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</si>
  <si>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</si>
  <si>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</si>
  <si>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</si>
  <si>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</si>
  <si>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</si>
  <si>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</si>
  <si>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</si>
  <si>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</si>
  <si>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</si>
  <si>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</si>
  <si>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</si>
  <si>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</si>
  <si>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</si>
  <si>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</si>
  <si>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</si>
  <si>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</si>
  <si>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</si>
  <si>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</si>
  <si>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</si>
  <si>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</si>
  <si>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</si>
  <si>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</si>
  <si>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</si>
  <si>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</si>
  <si>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</si>
  <si>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</si>
  <si>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</si>
  <si>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</si>
  <si>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</si>
  <si>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</si>
  <si>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</si>
  <si>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</si>
  <si>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</si>
  <si>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</si>
  <si>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</si>
  <si>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</si>
  <si>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</si>
  <si>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</si>
  <si>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</si>
  <si>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</si>
  <si>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</si>
  <si>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</si>
  <si>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</si>
  <si>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</si>
  <si>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</si>
  <si>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</si>
  <si>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</si>
  <si>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</si>
  <si>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</si>
  <si>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</si>
  <si>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</si>
  <si>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</si>
  <si>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</si>
  <si>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</si>
  <si>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</si>
  <si>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</si>
  <si>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</si>
  <si>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</si>
  <si>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</si>
  <si>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</si>
  <si>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</si>
  <si>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</si>
  <si>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</si>
  <si>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</si>
  <si>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</si>
  <si>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</si>
  <si>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</si>
  <si>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</si>
  <si>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</si>
  <si>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</si>
  <si>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</si>
  <si>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</si>
  <si>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</si>
  <si>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</si>
  <si>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</si>
  <si>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</si>
  <si>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</si>
  <si>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</si>
  <si>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</si>
  <si>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</si>
  <si>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</si>
  <si>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</si>
  <si>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</si>
  <si>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</si>
  <si>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</si>
  <si>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</si>
  <si>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</si>
  <si>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</si>
  <si>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Audi A3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</si>
  <si>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</si>
  <si>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</si>
  <si>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</si>
  <si>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</si>
  <si>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</si>
  <si>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</si>
  <si>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Suzuki S-Cross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</si>
  <si>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</si>
  <si>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</si>
  <si>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</si>
  <si>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</si>
  <si>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</si>
  <si>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</si>
  <si>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</si>
  <si>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Volkswagen Transporter</t>
  </si>
  <si>
    <t>Mazda CX-5</t>
  </si>
  <si>
    <t>Skoda Kodiaq</t>
  </si>
  <si>
    <t>Kia Xceed</t>
  </si>
  <si>
    <t>-0,4 pp</t>
  </si>
  <si>
    <t>Maj</t>
  </si>
  <si>
    <t>May</t>
  </si>
  <si>
    <t>Renault Express</t>
  </si>
  <si>
    <t>Lexus NX</t>
  </si>
  <si>
    <t>MG HS</t>
  </si>
  <si>
    <t>TESLA</t>
  </si>
  <si>
    <t>-1,2 pp</t>
  </si>
  <si>
    <t>Rejestracje nowych samochodów osobowych OGÓŁEM, ranking marek - 2024 narastająco</t>
  </si>
  <si>
    <t>Registrations of new PC, Top Brands - 2024 YTD</t>
  </si>
  <si>
    <t>Czerwiec</t>
  </si>
  <si>
    <t>June</t>
  </si>
  <si>
    <t>Jun/May Ch %</t>
  </si>
  <si>
    <t>Cze/Maj
Zmiana %</t>
  </si>
  <si>
    <t>Cze/Maj
Zmiana poz</t>
  </si>
  <si>
    <t>Jun/May Ch position</t>
  </si>
  <si>
    <t>Rok narastająco Styczeń -Czerwiec</t>
  </si>
  <si>
    <t>YTD January - June</t>
  </si>
  <si>
    <t>Rok narastająco Styczeń - Czerwiec</t>
  </si>
  <si>
    <t>YTD January - Czerwiec</t>
  </si>
  <si>
    <t>Rejestracje nowych samochodów osobowych OGÓŁEM, ranking marek - Czerwiec 2024</t>
  </si>
  <si>
    <t>Rejestracje nowych samochodów dostawczych do 3,5T, ranking modeli - Czerwiec 2024</t>
  </si>
  <si>
    <t>Registrations of new LCV up to 3.5T, Top Models - Jun 2024</t>
  </si>
  <si>
    <t>Rejestracje nowych samochodów osobowych na REGON, ranking marek - Czerwiec 2024</t>
  </si>
  <si>
    <t>Registrations of New PC For Business Activity, Top Makes - June 2024</t>
  </si>
  <si>
    <t>Rejestracje nowych samochodów osobowych na REGON, ranking modeli - Czerwiec 2024</t>
  </si>
  <si>
    <t>Registrations of New PC For Business Activity, Top Models - June 2024</t>
  </si>
  <si>
    <t>Rejestracje nowych samochodów osobowych na KLIENTÓW INDYWIDUALNYCH, ranking marek - Czerwiec 2024</t>
  </si>
  <si>
    <t>Registrations of New PC For Individual Customers, Top Makes - June 2024</t>
  </si>
  <si>
    <t>Rejestracje nowych samochodów osobowych na KLIENTÓW INDYWIDUALNYCH, ranking modeli - Czerwiec 2024</t>
  </si>
  <si>
    <t>Registrations of New PC For Individual Customers, Top Models - June 2024</t>
  </si>
  <si>
    <t>Registrations of new PC, Top Brands - June 2024</t>
  </si>
  <si>
    <t>Rejestracje nowych samochodów osobowych OGÓŁEM, ranking modeli - Czerwiec 2024</t>
  </si>
  <si>
    <t>Registrations of new PC, Top Models - June 2024</t>
  </si>
  <si>
    <t>Volkswagen T-Cross</t>
  </si>
  <si>
    <t>Opel Crossland</t>
  </si>
  <si>
    <t>Toyota Corolla Cross</t>
  </si>
  <si>
    <t>MG ZS</t>
  </si>
  <si>
    <t>Tesla Model 3</t>
  </si>
  <si>
    <t>Renault Arkana</t>
  </si>
  <si>
    <t>Audi Q5</t>
  </si>
  <si>
    <t>Rejestracje nowych samochodów dostawczych OGÓŁEM, ranking marek - Czerwiec 2024</t>
  </si>
  <si>
    <t>Registrations of new LCV, Top Brands - Jun 2024</t>
  </si>
  <si>
    <t>Rejestracje nowych samochodów dostawczych OGÓŁEM, ranking marek - 2024 narastająco</t>
  </si>
  <si>
    <t>Registrations of new LCV, Top Brands - 2024 YTD</t>
  </si>
  <si>
    <t>Ford Ranger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</si>
  <si>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</si>
  <si>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</si>
  <si>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</si>
  <si>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</si>
  <si>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</si>
  <si>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</si>
  <si>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</si>
  <si>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</si>
  <si>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</si>
  <si>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</si>
  <si>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2024
Jun</t>
  </si>
  <si>
    <t>2023
Jun</t>
  </si>
  <si>
    <t>2024
Jan - Jun</t>
  </si>
  <si>
    <t>2023
Jan - Jun</t>
  </si>
  <si>
    <t>-7,7 pp</t>
  </si>
  <si>
    <t>+8,9 pp</t>
  </si>
  <si>
    <t>-0,2 pp</t>
  </si>
  <si>
    <t>+4,2 pp</t>
  </si>
  <si>
    <t>+5,2 pp</t>
  </si>
  <si>
    <t>+0,1 pp</t>
  </si>
  <si>
    <t>in tousand pcs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</si>
  <si>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</si>
  <si>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</si>
  <si>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</si>
  <si>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</si>
  <si>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</si>
  <si>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</si>
  <si>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</si>
  <si>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</si>
  <si>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</si>
  <si>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Jan-Jun 2023</t>
  </si>
  <si>
    <t>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</si>
</sst>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0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14" fontId="11" fillId="0" borderId="0" xfId="0" applyNumberFormat="1" applyFont="1"/>
    <xf numFmtId="165" fontId="18" fillId="0" borderId="12" xfId="20" applyNumberFormat="1" applyFont="1" applyBorder="1" applyAlignment="1">
      <alignment horizontal="right"/>
    </xf>
    <xf numFmtId="168" fontId="18" fillId="0" borderId="15" xfId="16" applyNumberFormat="1" applyFont="1" applyBorder="1"/>
    <xf numFmtId="168" fontId="23" fillId="0" borderId="5" xfId="16" applyNumberFormat="1" applyFont="1" applyBorder="1" applyAlignment="1">
      <alignment horizontal="right"/>
    </xf>
    <xf numFmtId="168" fontId="18" fillId="0" borderId="5" xfId="16" applyNumberFormat="1" applyFont="1" applyBorder="1"/>
    <xf numFmtId="168" fontId="18" fillId="0" borderId="5" xfId="16" applyNumberFormat="1" applyFont="1" applyBorder="1" applyAlignment="1">
      <alignment horizontal="right"/>
    </xf>
    <xf numFmtId="3" fontId="18" fillId="0" borderId="6" xfId="20" applyNumberFormat="1" applyFont="1" applyBorder="1" applyAlignment="1">
      <alignment horizontal="right"/>
    </xf>
    <xf numFmtId="168" fontId="11" fillId="0" borderId="5" xfId="16" applyNumberFormat="1" applyFont="1" applyBorder="1"/>
    <xf numFmtId="168" fontId="11" fillId="0" borderId="5" xfId="16" applyNumberFormat="1" applyFont="1" applyBorder="1" applyAlignment="1">
      <alignment horizontal="right"/>
    </xf>
    <xf numFmtId="165" fontId="18" fillId="0" borderId="13" xfId="20" applyNumberFormat="1" applyFont="1" applyBorder="1" applyAlignment="1">
      <alignment horizontal="right"/>
    </xf>
    <xf numFmtId="168" fontId="18" fillId="0" borderId="8" xfId="16" applyNumberFormat="1" applyFont="1" applyBorder="1"/>
    <xf numFmtId="168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14" fontId="20" fillId="0" borderId="0" xfId="0" applyNumberFormat="1" applyFont="1"/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0" fillId="2" borderId="6" xfId="0" applyFont="1" applyFill="1" applyBorder="1" applyAlignment="1">
      <alignment wrapText="1"/>
    </xf>
    <xf numFmtId="166" fontId="30" fillId="2" borderId="4" xfId="23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6" fontId="31" fillId="0" borderId="4" xfId="23" applyNumberFormat="1" applyFont="1" applyBorder="1" applyAlignment="1">
      <alignment horizontal="center"/>
    </xf>
    <xf numFmtId="165" fontId="31" fillId="0" borderId="4" xfId="20" applyNumberFormat="1" applyFont="1" applyBorder="1" applyAlignment="1">
      <alignment horizontal="center"/>
    </xf>
    <xf numFmtId="0" fontId="31" fillId="0" borderId="6" xfId="0" applyFont="1" applyBorder="1" applyAlignment="1">
      <alignment horizontal="left" wrapText="1" indent="1"/>
    </xf>
    <xf numFmtId="166" fontId="31" fillId="0" borderId="5" xfId="23" applyNumberFormat="1" applyFont="1" applyBorder="1" applyAlignment="1">
      <alignment horizontal="center"/>
    </xf>
    <xf numFmtId="165" fontId="31" fillId="0" borderId="5" xfId="24" applyNumberFormat="1" applyFont="1" applyBorder="1" applyAlignment="1">
      <alignment horizontal="center"/>
    </xf>
    <xf numFmtId="0" fontId="31" fillId="0" borderId="9" xfId="0" applyFont="1" applyBorder="1" applyAlignment="1">
      <alignment horizontal="left" wrapText="1" indent="1"/>
    </xf>
    <xf numFmtId="165" fontId="31" fillId="0" borderId="8" xfId="20" applyNumberFormat="1" applyFont="1" applyBorder="1" applyAlignment="1">
      <alignment horizontal="center"/>
    </xf>
    <xf numFmtId="0" fontId="30" fillId="2" borderId="4" xfId="0" applyFont="1" applyFill="1" applyBorder="1" applyAlignment="1">
      <alignment vertical="center" wrapText="1"/>
    </xf>
    <xf numFmtId="166" fontId="30" fillId="2" borderId="4" xfId="23" applyNumberFormat="1" applyFont="1" applyFill="1" applyBorder="1" applyAlignment="1">
      <alignment horizontal="center" vertical="center"/>
    </xf>
    <xf numFmtId="165" fontId="30" fillId="2" borderId="4" xfId="20" applyNumberFormat="1" applyFont="1" applyFill="1" applyBorder="1" applyAlignment="1">
      <alignment horizontal="center" vertical="center"/>
    </xf>
    <xf numFmtId="0" fontId="31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wrapText="1"/>
    </xf>
    <xf numFmtId="0" fontId="15" fillId="2" borderId="31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2" fillId="3" borderId="29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0" fillId="2" borderId="29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6" fillId="2" borderId="30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0" fillId="2" borderId="30" xfId="7" applyFont="1" applyFill="1" applyBorder="1" applyAlignment="1">
      <alignment horizontal="center" vertical="center"/>
    </xf>
    <xf numFmtId="0" fontId="10" fillId="2" borderId="25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5" fillId="2" borderId="28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0" fillId="2" borderId="30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28" xfId="7" applyFont="1" applyFill="1" applyBorder="1" applyAlignment="1">
      <alignment horizontal="center" wrapText="1"/>
    </xf>
    <xf numFmtId="0" fontId="15" fillId="2" borderId="23" xfId="7" applyFont="1" applyFill="1" applyBorder="1" applyAlignment="1">
      <alignment horizontal="center" vertical="center"/>
    </xf>
    <xf numFmtId="0" fontId="15" fillId="2" borderId="27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2" fillId="0" borderId="0" xfId="7" applyFont="1" applyAlignment="1">
      <alignment horizontal="center" wrapText="1"/>
    </xf>
    <xf numFmtId="0" fontId="16" fillId="2" borderId="1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0" fillId="2" borderId="26" xfId="7" applyFont="1" applyFill="1" applyBorder="1" applyAlignment="1">
      <alignment horizontal="center" vertical="center"/>
    </xf>
    <xf numFmtId="0" fontId="10" fillId="2" borderId="24" xfId="7" applyFont="1" applyFill="1" applyBorder="1" applyAlignment="1">
      <alignment horizontal="center" vertical="center"/>
    </xf>
    <xf numFmtId="0" fontId="15" fillId="2" borderId="33" xfId="7" applyFont="1" applyFill="1" applyBorder="1" applyAlignment="1">
      <alignment horizontal="center" vertical="center"/>
    </xf>
    <xf numFmtId="0" fontId="15" fillId="2" borderId="32" xfId="7" applyFont="1" applyFill="1" applyBorder="1" applyAlignment="1">
      <alignment horizontal="center" vertical="center"/>
    </xf>
    <xf numFmtId="0" fontId="17" fillId="2" borderId="28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horizontal="right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left"/>
    </xf>
    <xf numFmtId="0" fontId="33" fillId="0" borderId="5" xfId="0" applyFont="1" applyBorder="1" applyAlignment="1">
      <alignment horizontal="left" indent="1"/>
    </xf>
    <xf numFmtId="0" fontId="33" fillId="0" borderId="8" xfId="0" applyFont="1" applyBorder="1" applyAlignment="1">
      <alignment horizontal="left" indent="1"/>
    </xf>
    <xf numFmtId="0" fontId="34" fillId="0" borderId="0" xfId="0" applyFont="1"/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C4F1EB48-4187-4231-A3A6-47C3A09B456A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9A063656-DB1C-403A-AF74-851ED46C2390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91C86C2D-955A-49DB-B58A-FB1030251CF0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723900</xdr:colOff>
      <xdr:row>40</xdr:row>
      <xdr:rowOff>30564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13FA225D-445B-4368-969D-08ED94551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971925"/>
          <a:ext cx="5495925" cy="3469089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21</xdr:row>
      <xdr:rowOff>0</xdr:rowOff>
    </xdr:from>
    <xdr:to>
      <xdr:col>18</xdr:col>
      <xdr:colOff>141375</xdr:colOff>
      <xdr:row>40</xdr:row>
      <xdr:rowOff>76200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A774985-7486-4F0B-87D4-D70543C4A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5" y="3971925"/>
          <a:ext cx="5608725" cy="3514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2432-EF45-40AF-A424-E862651CF5FC}">
  <dimension ref="A1:IV28"/>
  <sheetViews>
    <sheetView showGridLines="0" tabSelected="1" workbookViewId="0">
      <selection activeCell="F5" sqref="F5"/>
    </sheetView>
  </sheetViews>
  <sheetFormatPr defaultColWidth="9.140625" defaultRowHeight="14.25" x14ac:dyDescent="0.2"/>
  <cols>
    <col min="1" max="1" width="1.140625" style="58" customWidth="1"/>
    <col min="2" max="2" width="28.85546875" style="58" customWidth="1"/>
    <col min="3" max="5" width="11.140625" style="58" customWidth="1"/>
    <col min="6" max="7" width="14" style="58" customWidth="1"/>
    <col min="8" max="8" width="11.7109375" style="58" customWidth="1"/>
    <col min="9" max="16384" width="9.140625" style="58"/>
  </cols>
  <sheetData>
    <row r="1" spans="1:256" x14ac:dyDescent="0.2">
      <c r="A1" s="57"/>
      <c r="C1" s="59"/>
      <c r="E1" s="57"/>
      <c r="F1" s="57"/>
      <c r="G1" s="57"/>
      <c r="H1" s="3">
        <v>45475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pans="1:256" ht="15.75" customHeight="1" x14ac:dyDescent="0.2">
      <c r="B2" s="60" t="s">
        <v>160</v>
      </c>
      <c r="H2" s="61" t="s">
        <v>161</v>
      </c>
    </row>
    <row r="3" spans="1:256" ht="24.75" customHeight="1" x14ac:dyDescent="0.2">
      <c r="B3" s="79" t="s">
        <v>162</v>
      </c>
      <c r="C3" s="80"/>
      <c r="D3" s="80"/>
      <c r="E3" s="80"/>
      <c r="F3" s="80"/>
      <c r="G3" s="80"/>
      <c r="H3" s="81"/>
    </row>
    <row r="4" spans="1:256" ht="24.75" customHeight="1" x14ac:dyDescent="0.2">
      <c r="B4" s="62"/>
      <c r="C4" s="63" t="s">
        <v>170</v>
      </c>
      <c r="D4" s="63" t="s">
        <v>171</v>
      </c>
      <c r="E4" s="64" t="s">
        <v>163</v>
      </c>
      <c r="F4" s="63" t="s">
        <v>172</v>
      </c>
      <c r="G4" s="63" t="s">
        <v>173</v>
      </c>
      <c r="H4" s="64" t="s">
        <v>163</v>
      </c>
    </row>
    <row r="5" spans="1:256" ht="24.75" customHeight="1" x14ac:dyDescent="0.2">
      <c r="B5" s="65" t="s">
        <v>164</v>
      </c>
      <c r="C5" s="66">
        <v>50221</v>
      </c>
      <c r="D5" s="66">
        <v>41581</v>
      </c>
      <c r="E5" s="67">
        <v>0.20778721050479776</v>
      </c>
      <c r="F5" s="66">
        <v>276957</v>
      </c>
      <c r="G5" s="66">
        <v>238674</v>
      </c>
      <c r="H5" s="67">
        <v>0.16039870283315327</v>
      </c>
    </row>
    <row r="6" spans="1:256" ht="24.75" customHeight="1" x14ac:dyDescent="0.2">
      <c r="B6" s="65" t="s">
        <v>165</v>
      </c>
      <c r="C6" s="66">
        <v>6729</v>
      </c>
      <c r="D6" s="66">
        <v>6035</v>
      </c>
      <c r="E6" s="67">
        <v>0.11499585749792884</v>
      </c>
      <c r="F6" s="66">
        <v>32885</v>
      </c>
      <c r="G6" s="66">
        <v>31542</v>
      </c>
      <c r="H6" s="67">
        <v>4.2578149768562445E-2</v>
      </c>
    </row>
    <row r="7" spans="1:256" ht="24.75" customHeight="1" x14ac:dyDescent="0.2">
      <c r="B7" s="68" t="s">
        <v>166</v>
      </c>
      <c r="C7" s="69">
        <f>C6-C8</f>
        <v>6487</v>
      </c>
      <c r="D7" s="69">
        <f>D6-D8</f>
        <v>5822</v>
      </c>
      <c r="E7" s="70">
        <f>C7/D7-1</f>
        <v>0.11422191686705596</v>
      </c>
      <c r="F7" s="69">
        <f>F6-F8</f>
        <v>31705</v>
      </c>
      <c r="G7" s="69">
        <f>G6-G8</f>
        <v>30556</v>
      </c>
      <c r="H7" s="70">
        <f>F7/G7-1</f>
        <v>3.7603089409608659E-2</v>
      </c>
    </row>
    <row r="8" spans="1:256" ht="24.75" customHeight="1" x14ac:dyDescent="0.2">
      <c r="B8" s="71" t="s">
        <v>167</v>
      </c>
      <c r="C8" s="69">
        <v>242</v>
      </c>
      <c r="D8" s="69">
        <v>213</v>
      </c>
      <c r="E8" s="72">
        <v>0.136150234741784</v>
      </c>
      <c r="F8" s="69">
        <v>1180</v>
      </c>
      <c r="G8" s="69">
        <v>986</v>
      </c>
      <c r="H8" s="72">
        <v>0.19675456389452339</v>
      </c>
    </row>
    <row r="9" spans="1:256" ht="25.5" customHeight="1" x14ac:dyDescent="0.2">
      <c r="B9" s="73" t="s">
        <v>168</v>
      </c>
      <c r="C9" s="74">
        <v>56950</v>
      </c>
      <c r="D9" s="74">
        <v>47616</v>
      </c>
      <c r="E9" s="75">
        <v>0.19602654569892475</v>
      </c>
      <c r="F9" s="74">
        <v>309842</v>
      </c>
      <c r="G9" s="74">
        <v>270216</v>
      </c>
      <c r="H9" s="75">
        <v>0.14664564644580635</v>
      </c>
    </row>
    <row r="10" spans="1:256" x14ac:dyDescent="0.2">
      <c r="B10" s="76" t="s">
        <v>169</v>
      </c>
      <c r="C10" s="77"/>
      <c r="D10" s="77"/>
      <c r="E10" s="77"/>
      <c r="F10" s="77"/>
      <c r="G10" s="77"/>
      <c r="H10" s="77"/>
    </row>
    <row r="11" spans="1:256" x14ac:dyDescent="0.2">
      <c r="B11" s="60"/>
      <c r="F11" s="78"/>
      <c r="G11" s="78"/>
    </row>
    <row r="28" spans="2:2" x14ac:dyDescent="0.2">
      <c r="B28" s="60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4" customWidth="1"/>
    <col min="2" max="2" width="8.140625" style="4" customWidth="1"/>
    <col min="3" max="3" width="19.28515625" style="4" customWidth="1"/>
    <col min="4" max="12" width="10.28515625" style="4" customWidth="1"/>
    <col min="13" max="13" width="3.140625" customWidth="1"/>
    <col min="14" max="14" width="3.140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22" x14ac:dyDescent="0.25">
      <c r="B1" s="4" t="s">
        <v>3</v>
      </c>
      <c r="D1" s="2"/>
      <c r="V1" s="56">
        <v>45475</v>
      </c>
    </row>
    <row r="2" spans="2:22" ht="14.45" customHeight="1" x14ac:dyDescent="0.25">
      <c r="B2" s="96" t="s">
        <v>134</v>
      </c>
      <c r="C2" s="96"/>
      <c r="D2" s="96"/>
      <c r="E2" s="96"/>
      <c r="F2" s="96"/>
      <c r="G2" s="96"/>
      <c r="H2" s="96"/>
      <c r="I2" s="96"/>
      <c r="J2" s="96"/>
      <c r="K2" s="96"/>
      <c r="L2" s="96"/>
      <c r="N2" s="32"/>
      <c r="O2" s="96" t="s">
        <v>122</v>
      </c>
      <c r="P2" s="96"/>
      <c r="Q2" s="96"/>
      <c r="R2" s="96"/>
      <c r="S2" s="96"/>
      <c r="T2" s="96"/>
      <c r="U2" s="96"/>
      <c r="V2" s="96"/>
    </row>
    <row r="3" spans="2:22" ht="14.45" customHeight="1" x14ac:dyDescent="0.25">
      <c r="B3" s="97" t="s">
        <v>145</v>
      </c>
      <c r="C3" s="97"/>
      <c r="D3" s="97"/>
      <c r="E3" s="97"/>
      <c r="F3" s="97"/>
      <c r="G3" s="97"/>
      <c r="H3" s="97"/>
      <c r="I3" s="97"/>
      <c r="J3" s="97"/>
      <c r="K3" s="97"/>
      <c r="L3" s="97"/>
      <c r="N3" s="32"/>
      <c r="O3" s="97" t="s">
        <v>123</v>
      </c>
      <c r="P3" s="97"/>
      <c r="Q3" s="97"/>
      <c r="R3" s="97"/>
      <c r="S3" s="97"/>
      <c r="T3" s="97"/>
      <c r="U3" s="97"/>
      <c r="V3" s="97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105" t="s">
        <v>0</v>
      </c>
      <c r="C5" s="105" t="s">
        <v>1</v>
      </c>
      <c r="D5" s="98" t="s">
        <v>124</v>
      </c>
      <c r="E5" s="99"/>
      <c r="F5" s="99"/>
      <c r="G5" s="99"/>
      <c r="H5" s="99"/>
      <c r="I5" s="100"/>
      <c r="J5" s="98" t="s">
        <v>115</v>
      </c>
      <c r="K5" s="99"/>
      <c r="L5" s="100"/>
      <c r="O5" s="105" t="s">
        <v>0</v>
      </c>
      <c r="P5" s="105" t="s">
        <v>1</v>
      </c>
      <c r="Q5" s="98" t="s">
        <v>130</v>
      </c>
      <c r="R5" s="99"/>
      <c r="S5" s="99"/>
      <c r="T5" s="99"/>
      <c r="U5" s="99"/>
      <c r="V5" s="100"/>
    </row>
    <row r="6" spans="2:22" ht="14.45" customHeight="1" thickBot="1" x14ac:dyDescent="0.3">
      <c r="B6" s="106"/>
      <c r="C6" s="106"/>
      <c r="D6" s="107" t="s">
        <v>125</v>
      </c>
      <c r="E6" s="108"/>
      <c r="F6" s="108"/>
      <c r="G6" s="108"/>
      <c r="H6" s="108"/>
      <c r="I6" s="109"/>
      <c r="J6" s="107" t="s">
        <v>116</v>
      </c>
      <c r="K6" s="108"/>
      <c r="L6" s="109"/>
      <c r="O6" s="106"/>
      <c r="P6" s="106"/>
      <c r="Q6" s="107" t="s">
        <v>131</v>
      </c>
      <c r="R6" s="108"/>
      <c r="S6" s="108"/>
      <c r="T6" s="108"/>
      <c r="U6" s="108"/>
      <c r="V6" s="109"/>
    </row>
    <row r="7" spans="2:22" ht="14.45" customHeight="1" x14ac:dyDescent="0.25">
      <c r="B7" s="106"/>
      <c r="C7" s="106"/>
      <c r="D7" s="90">
        <v>2024</v>
      </c>
      <c r="E7" s="91"/>
      <c r="F7" s="90">
        <v>2023</v>
      </c>
      <c r="G7" s="91"/>
      <c r="H7" s="82" t="s">
        <v>5</v>
      </c>
      <c r="I7" s="82" t="s">
        <v>44</v>
      </c>
      <c r="J7" s="82">
        <v>2023</v>
      </c>
      <c r="K7" s="82" t="s">
        <v>127</v>
      </c>
      <c r="L7" s="82" t="s">
        <v>128</v>
      </c>
      <c r="O7" s="106"/>
      <c r="P7" s="106"/>
      <c r="Q7" s="90">
        <v>2024</v>
      </c>
      <c r="R7" s="91"/>
      <c r="S7" s="90">
        <v>2023</v>
      </c>
      <c r="T7" s="91"/>
      <c r="U7" s="82" t="s">
        <v>5</v>
      </c>
      <c r="V7" s="82" t="s">
        <v>59</v>
      </c>
    </row>
    <row r="8" spans="2:22" ht="14.45" customHeight="1" thickBot="1" x14ac:dyDescent="0.3">
      <c r="B8" s="101" t="s">
        <v>6</v>
      </c>
      <c r="C8" s="101" t="s">
        <v>7</v>
      </c>
      <c r="D8" s="92"/>
      <c r="E8" s="93"/>
      <c r="F8" s="92"/>
      <c r="G8" s="93"/>
      <c r="H8" s="83"/>
      <c r="I8" s="83"/>
      <c r="J8" s="83"/>
      <c r="K8" s="83"/>
      <c r="L8" s="83"/>
      <c r="O8" s="101" t="s">
        <v>6</v>
      </c>
      <c r="P8" s="101" t="s">
        <v>7</v>
      </c>
      <c r="Q8" s="92"/>
      <c r="R8" s="93"/>
      <c r="S8" s="92"/>
      <c r="T8" s="93"/>
      <c r="U8" s="83"/>
      <c r="V8" s="83"/>
    </row>
    <row r="9" spans="2:22" ht="14.45" customHeight="1" x14ac:dyDescent="0.25">
      <c r="B9" s="101"/>
      <c r="C9" s="101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4" t="s">
        <v>45</v>
      </c>
      <c r="J9" s="94" t="s">
        <v>8</v>
      </c>
      <c r="K9" s="94" t="s">
        <v>126</v>
      </c>
      <c r="L9" s="94" t="s">
        <v>129</v>
      </c>
      <c r="O9" s="101"/>
      <c r="P9" s="101"/>
      <c r="Q9" s="7" t="s">
        <v>8</v>
      </c>
      <c r="R9" s="8" t="s">
        <v>2</v>
      </c>
      <c r="S9" s="7" t="s">
        <v>8</v>
      </c>
      <c r="T9" s="8" t="s">
        <v>2</v>
      </c>
      <c r="U9" s="94" t="s">
        <v>9</v>
      </c>
      <c r="V9" s="94" t="s">
        <v>60</v>
      </c>
    </row>
    <row r="10" spans="2:22" ht="14.45" customHeight="1" thickBot="1" x14ac:dyDescent="0.3">
      <c r="B10" s="102"/>
      <c r="C10" s="102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95"/>
      <c r="J10" s="95" t="s">
        <v>10</v>
      </c>
      <c r="K10" s="95"/>
      <c r="L10" s="95"/>
      <c r="O10" s="102"/>
      <c r="P10" s="102"/>
      <c r="Q10" s="10" t="s">
        <v>10</v>
      </c>
      <c r="R10" s="11" t="s">
        <v>11</v>
      </c>
      <c r="S10" s="10" t="s">
        <v>10</v>
      </c>
      <c r="T10" s="11" t="s">
        <v>11</v>
      </c>
      <c r="U10" s="95"/>
      <c r="V10" s="95"/>
    </row>
    <row r="11" spans="2:22" ht="14.25" customHeight="1" thickBot="1" x14ac:dyDescent="0.3">
      <c r="B11" s="13">
        <v>1</v>
      </c>
      <c r="C11" s="14" t="s">
        <v>19</v>
      </c>
      <c r="D11" s="15">
        <v>7627</v>
      </c>
      <c r="E11" s="16">
        <v>0.15186874016845542</v>
      </c>
      <c r="F11" s="15">
        <v>6290</v>
      </c>
      <c r="G11" s="16">
        <v>0.15127101320314568</v>
      </c>
      <c r="H11" s="17">
        <v>0.21255961844197135</v>
      </c>
      <c r="I11" s="34">
        <v>0</v>
      </c>
      <c r="J11" s="15">
        <v>7931</v>
      </c>
      <c r="K11" s="17">
        <v>-3.8330601437397527E-2</v>
      </c>
      <c r="L11" s="34">
        <v>0</v>
      </c>
      <c r="O11" s="13">
        <v>1</v>
      </c>
      <c r="P11" s="14" t="s">
        <v>19</v>
      </c>
      <c r="Q11" s="15">
        <v>52132</v>
      </c>
      <c r="R11" s="16">
        <v>0.18823138609964724</v>
      </c>
      <c r="S11" s="15">
        <v>43824</v>
      </c>
      <c r="T11" s="16">
        <v>0.18361446994645417</v>
      </c>
      <c r="U11" s="17">
        <v>0.18957648776925895</v>
      </c>
      <c r="V11" s="34">
        <v>0</v>
      </c>
    </row>
    <row r="12" spans="2:22" ht="14.45" customHeight="1" thickBot="1" x14ac:dyDescent="0.3">
      <c r="B12" s="18">
        <v>2</v>
      </c>
      <c r="C12" s="19" t="s">
        <v>17</v>
      </c>
      <c r="D12" s="20">
        <v>4750</v>
      </c>
      <c r="E12" s="21">
        <v>9.4581947790764814E-2</v>
      </c>
      <c r="F12" s="20">
        <v>4634</v>
      </c>
      <c r="G12" s="21">
        <v>0.11144513118972607</v>
      </c>
      <c r="H12" s="22">
        <v>2.5032369443245495E-2</v>
      </c>
      <c r="I12" s="35">
        <v>0</v>
      </c>
      <c r="J12" s="20">
        <v>5541</v>
      </c>
      <c r="K12" s="22">
        <v>-0.14275401552066413</v>
      </c>
      <c r="L12" s="35">
        <v>0</v>
      </c>
      <c r="O12" s="18">
        <v>2</v>
      </c>
      <c r="P12" s="19" t="s">
        <v>17</v>
      </c>
      <c r="Q12" s="20">
        <v>30363</v>
      </c>
      <c r="R12" s="21">
        <v>0.10963073690139624</v>
      </c>
      <c r="S12" s="20">
        <v>25910</v>
      </c>
      <c r="T12" s="21">
        <v>0.10855811692936809</v>
      </c>
      <c r="U12" s="22">
        <v>0.17186414511771519</v>
      </c>
      <c r="V12" s="35">
        <v>0</v>
      </c>
    </row>
    <row r="13" spans="2:22" ht="14.45" customHeight="1" thickBot="1" x14ac:dyDescent="0.3">
      <c r="B13" s="13">
        <v>3</v>
      </c>
      <c r="C13" s="14" t="s">
        <v>18</v>
      </c>
      <c r="D13" s="15">
        <v>3706</v>
      </c>
      <c r="E13" s="16">
        <v>7.3793831265805146E-2</v>
      </c>
      <c r="F13" s="15">
        <v>3205</v>
      </c>
      <c r="G13" s="16">
        <v>7.7078473341189488E-2</v>
      </c>
      <c r="H13" s="17">
        <v>0.15631825273010924</v>
      </c>
      <c r="I13" s="34">
        <v>1</v>
      </c>
      <c r="J13" s="15">
        <v>2973</v>
      </c>
      <c r="K13" s="17">
        <v>0.24655230406996309</v>
      </c>
      <c r="L13" s="34">
        <v>0</v>
      </c>
      <c r="O13" s="13">
        <v>3</v>
      </c>
      <c r="P13" s="14" t="s">
        <v>18</v>
      </c>
      <c r="Q13" s="15">
        <v>17681</v>
      </c>
      <c r="R13" s="16">
        <v>6.3840235126752534E-2</v>
      </c>
      <c r="S13" s="15">
        <v>17675</v>
      </c>
      <c r="T13" s="16">
        <v>7.4054987137266728E-2</v>
      </c>
      <c r="U13" s="17">
        <v>3.394625176802446E-4</v>
      </c>
      <c r="V13" s="34">
        <v>1</v>
      </c>
    </row>
    <row r="14" spans="2:22" ht="14.45" customHeight="1" thickBot="1" x14ac:dyDescent="0.3">
      <c r="B14" s="18">
        <v>4</v>
      </c>
      <c r="C14" s="19" t="s">
        <v>23</v>
      </c>
      <c r="D14" s="20">
        <v>2847</v>
      </c>
      <c r="E14" s="21">
        <v>5.6689432707433145E-2</v>
      </c>
      <c r="F14" s="20">
        <v>2357</v>
      </c>
      <c r="G14" s="21">
        <v>5.6684543421274138E-2</v>
      </c>
      <c r="H14" s="22">
        <v>0.20789138735680956</v>
      </c>
      <c r="I14" s="35">
        <v>1</v>
      </c>
      <c r="J14" s="20">
        <v>2550</v>
      </c>
      <c r="K14" s="22">
        <v>0.1164705882352941</v>
      </c>
      <c r="L14" s="35">
        <v>1</v>
      </c>
      <c r="O14" s="18">
        <v>4</v>
      </c>
      <c r="P14" s="19" t="s">
        <v>22</v>
      </c>
      <c r="Q14" s="20">
        <v>16161</v>
      </c>
      <c r="R14" s="21">
        <v>5.8352018544394979E-2</v>
      </c>
      <c r="S14" s="20">
        <v>18649</v>
      </c>
      <c r="T14" s="21">
        <v>7.8135867333685272E-2</v>
      </c>
      <c r="U14" s="22">
        <v>-0.13341197919459491</v>
      </c>
      <c r="V14" s="35">
        <v>-1</v>
      </c>
    </row>
    <row r="15" spans="2:22" ht="14.45" customHeight="1" thickBot="1" x14ac:dyDescent="0.3">
      <c r="B15" s="13">
        <v>5</v>
      </c>
      <c r="C15" s="14" t="s">
        <v>22</v>
      </c>
      <c r="D15" s="15">
        <v>2719</v>
      </c>
      <c r="E15" s="16">
        <v>5.414069811433464E-2</v>
      </c>
      <c r="F15" s="15">
        <v>3508</v>
      </c>
      <c r="G15" s="16">
        <v>8.4365455376253576E-2</v>
      </c>
      <c r="H15" s="17">
        <v>-0.22491448118586088</v>
      </c>
      <c r="I15" s="34">
        <v>-2</v>
      </c>
      <c r="J15" s="15">
        <v>2840</v>
      </c>
      <c r="K15" s="17">
        <v>-4.26056338028169E-2</v>
      </c>
      <c r="L15" s="34">
        <v>-1</v>
      </c>
      <c r="O15" s="13">
        <v>5</v>
      </c>
      <c r="P15" s="14" t="s">
        <v>23</v>
      </c>
      <c r="Q15" s="15">
        <v>15267</v>
      </c>
      <c r="R15" s="16">
        <v>5.5124080633455738E-2</v>
      </c>
      <c r="S15" s="15">
        <v>12711</v>
      </c>
      <c r="T15" s="16">
        <v>5.3256743507881045E-2</v>
      </c>
      <c r="U15" s="17">
        <v>0.20108567382582021</v>
      </c>
      <c r="V15" s="34">
        <v>1</v>
      </c>
    </row>
    <row r="16" spans="2:22" ht="14.45" customHeight="1" thickBot="1" x14ac:dyDescent="0.3">
      <c r="B16" s="18">
        <v>6</v>
      </c>
      <c r="C16" s="19" t="s">
        <v>31</v>
      </c>
      <c r="D16" s="20">
        <v>2679</v>
      </c>
      <c r="E16" s="21">
        <v>5.3344218553991359E-2</v>
      </c>
      <c r="F16" s="20">
        <v>2033</v>
      </c>
      <c r="G16" s="21">
        <v>4.8892523027344217E-2</v>
      </c>
      <c r="H16" s="22">
        <v>0.31775700934579443</v>
      </c>
      <c r="I16" s="35">
        <v>3</v>
      </c>
      <c r="J16" s="20">
        <v>2230</v>
      </c>
      <c r="K16" s="22">
        <v>0.20134529147982061</v>
      </c>
      <c r="L16" s="35">
        <v>1</v>
      </c>
      <c r="O16" s="18">
        <v>6</v>
      </c>
      <c r="P16" s="19" t="s">
        <v>31</v>
      </c>
      <c r="Q16" s="20">
        <v>14022</v>
      </c>
      <c r="R16" s="21">
        <v>5.0628797972248403E-2</v>
      </c>
      <c r="S16" s="20">
        <v>9473</v>
      </c>
      <c r="T16" s="21">
        <v>3.9690121253257583E-2</v>
      </c>
      <c r="U16" s="22">
        <v>0.48020690383194342</v>
      </c>
      <c r="V16" s="35">
        <v>3</v>
      </c>
    </row>
    <row r="17" spans="2:22" ht="14.45" customHeight="1" thickBot="1" x14ac:dyDescent="0.3">
      <c r="B17" s="13">
        <v>7</v>
      </c>
      <c r="C17" s="14" t="s">
        <v>32</v>
      </c>
      <c r="D17" s="15">
        <v>2663</v>
      </c>
      <c r="E17" s="16">
        <v>5.3025626729854045E-2</v>
      </c>
      <c r="F17" s="15">
        <v>2334</v>
      </c>
      <c r="G17" s="16">
        <v>5.6131406171087757E-2</v>
      </c>
      <c r="H17" s="17">
        <v>0.14095972579263072</v>
      </c>
      <c r="I17" s="34">
        <v>-1</v>
      </c>
      <c r="J17" s="15">
        <v>2051</v>
      </c>
      <c r="K17" s="17">
        <v>0.29839102876645529</v>
      </c>
      <c r="L17" s="34">
        <v>1</v>
      </c>
      <c r="O17" s="13">
        <v>7</v>
      </c>
      <c r="P17" s="14" t="s">
        <v>16</v>
      </c>
      <c r="Q17" s="15">
        <v>13687</v>
      </c>
      <c r="R17" s="16">
        <v>4.9419223922847227E-2</v>
      </c>
      <c r="S17" s="15">
        <v>11668</v>
      </c>
      <c r="T17" s="16">
        <v>4.8886766049087878E-2</v>
      </c>
      <c r="U17" s="17">
        <v>0.17303736715803919</v>
      </c>
      <c r="V17" s="34">
        <v>0</v>
      </c>
    </row>
    <row r="18" spans="2:22" ht="14.45" customHeight="1" thickBot="1" x14ac:dyDescent="0.3">
      <c r="B18" s="18">
        <v>8</v>
      </c>
      <c r="C18" s="19" t="s">
        <v>24</v>
      </c>
      <c r="D18" s="20">
        <v>2425</v>
      </c>
      <c r="E18" s="21">
        <v>4.8286573345811511E-2</v>
      </c>
      <c r="F18" s="20">
        <v>2128</v>
      </c>
      <c r="G18" s="21">
        <v>5.1177220365070587E-2</v>
      </c>
      <c r="H18" s="22">
        <v>0.1395676691729324</v>
      </c>
      <c r="I18" s="35">
        <v>-1</v>
      </c>
      <c r="J18" s="20">
        <v>1689</v>
      </c>
      <c r="K18" s="22">
        <v>0.43576080521018357</v>
      </c>
      <c r="L18" s="35">
        <v>1</v>
      </c>
      <c r="O18" s="18">
        <v>8</v>
      </c>
      <c r="P18" s="19" t="s">
        <v>32</v>
      </c>
      <c r="Q18" s="20">
        <v>13261</v>
      </c>
      <c r="R18" s="21">
        <v>4.7881079012265439E-2</v>
      </c>
      <c r="S18" s="20">
        <v>12778</v>
      </c>
      <c r="T18" s="21">
        <v>5.3537461139462193E-2</v>
      </c>
      <c r="U18" s="22">
        <v>3.7799342620128407E-2</v>
      </c>
      <c r="V18" s="35">
        <v>-3</v>
      </c>
    </row>
    <row r="19" spans="2:22" ht="14.45" customHeight="1" thickBot="1" x14ac:dyDescent="0.3">
      <c r="B19" s="13">
        <v>9</v>
      </c>
      <c r="C19" s="14" t="s">
        <v>16</v>
      </c>
      <c r="D19" s="15">
        <v>2091</v>
      </c>
      <c r="E19" s="16">
        <v>4.16359690169451E-2</v>
      </c>
      <c r="F19" s="15">
        <v>2089</v>
      </c>
      <c r="G19" s="16">
        <v>5.0239291984319763E-2</v>
      </c>
      <c r="H19" s="17">
        <v>9.5739588319765367E-4</v>
      </c>
      <c r="I19" s="34">
        <v>-1</v>
      </c>
      <c r="J19" s="15">
        <v>2278</v>
      </c>
      <c r="K19" s="17">
        <v>-8.2089552238805985E-2</v>
      </c>
      <c r="L19" s="34">
        <v>-3</v>
      </c>
      <c r="O19" s="13">
        <v>9</v>
      </c>
      <c r="P19" s="14" t="s">
        <v>24</v>
      </c>
      <c r="Q19" s="15">
        <v>10542</v>
      </c>
      <c r="R19" s="16">
        <v>3.8063670533692959E-2</v>
      </c>
      <c r="S19" s="15">
        <v>8894</v>
      </c>
      <c r="T19" s="16">
        <v>3.7264218138548813E-2</v>
      </c>
      <c r="U19" s="17">
        <v>0.18529345626264893</v>
      </c>
      <c r="V19" s="34">
        <v>1</v>
      </c>
    </row>
    <row r="20" spans="2:22" ht="14.45" customHeight="1" thickBot="1" x14ac:dyDescent="0.3">
      <c r="B20" s="18">
        <v>10</v>
      </c>
      <c r="C20" s="19" t="s">
        <v>29</v>
      </c>
      <c r="D20" s="20">
        <v>1549</v>
      </c>
      <c r="E20" s="21">
        <v>3.0843670974293622E-2</v>
      </c>
      <c r="F20" s="20">
        <v>1646</v>
      </c>
      <c r="G20" s="21">
        <v>3.9585387556816815E-2</v>
      </c>
      <c r="H20" s="22">
        <v>-5.8930741190765468E-2</v>
      </c>
      <c r="I20" s="35">
        <v>0</v>
      </c>
      <c r="J20" s="20">
        <v>1375</v>
      </c>
      <c r="K20" s="22">
        <v>0.12654545454545452</v>
      </c>
      <c r="L20" s="35">
        <v>1</v>
      </c>
      <c r="O20" s="18">
        <v>10</v>
      </c>
      <c r="P20" s="19" t="s">
        <v>33</v>
      </c>
      <c r="Q20" s="20">
        <v>9621</v>
      </c>
      <c r="R20" s="21">
        <v>3.473824456504078E-2</v>
      </c>
      <c r="S20" s="20">
        <v>6683</v>
      </c>
      <c r="T20" s="21">
        <v>2.8000536296370782E-2</v>
      </c>
      <c r="U20" s="22">
        <v>0.43962292383660029</v>
      </c>
      <c r="V20" s="35">
        <v>2</v>
      </c>
    </row>
    <row r="21" spans="2:22" ht="14.45" customHeight="1" thickBot="1" x14ac:dyDescent="0.3">
      <c r="B21" s="13">
        <v>11</v>
      </c>
      <c r="C21" s="14" t="s">
        <v>39</v>
      </c>
      <c r="D21" s="15">
        <v>1543</v>
      </c>
      <c r="E21" s="16">
        <v>3.072419904024213E-2</v>
      </c>
      <c r="F21" s="15">
        <v>1096</v>
      </c>
      <c r="G21" s="16">
        <v>2.6358192443664174E-2</v>
      </c>
      <c r="H21" s="17">
        <v>0.40784671532846706</v>
      </c>
      <c r="I21" s="34">
        <v>1</v>
      </c>
      <c r="J21" s="15">
        <v>1615</v>
      </c>
      <c r="K21" s="17">
        <v>-4.4582043343653233E-2</v>
      </c>
      <c r="L21" s="34">
        <v>-1</v>
      </c>
      <c r="O21" s="13">
        <v>11</v>
      </c>
      <c r="P21" s="14" t="s">
        <v>29</v>
      </c>
      <c r="Q21" s="15">
        <v>9121</v>
      </c>
      <c r="R21" s="16">
        <v>3.2932910162949483E-2</v>
      </c>
      <c r="S21" s="15">
        <v>9891</v>
      </c>
      <c r="T21" s="16">
        <v>4.1441464089092238E-2</v>
      </c>
      <c r="U21" s="17">
        <v>-7.7848549186128824E-2</v>
      </c>
      <c r="V21" s="34">
        <v>-3</v>
      </c>
    </row>
    <row r="22" spans="2:22" ht="14.45" customHeight="1" thickBot="1" x14ac:dyDescent="0.3">
      <c r="B22" s="18">
        <v>12</v>
      </c>
      <c r="C22" s="19" t="s">
        <v>58</v>
      </c>
      <c r="D22" s="20">
        <v>1500</v>
      </c>
      <c r="E22" s="21">
        <v>2.9867983512873102E-2</v>
      </c>
      <c r="F22" s="20">
        <v>1005</v>
      </c>
      <c r="G22" s="21">
        <v>2.4169692888578918E-2</v>
      </c>
      <c r="H22" s="22">
        <v>0.49253731343283591</v>
      </c>
      <c r="I22" s="35">
        <v>1</v>
      </c>
      <c r="J22" s="20">
        <v>1248</v>
      </c>
      <c r="K22" s="22">
        <v>0.20192307692307687</v>
      </c>
      <c r="L22" s="35">
        <v>1</v>
      </c>
      <c r="O22" s="18">
        <v>12</v>
      </c>
      <c r="P22" s="19" t="s">
        <v>58</v>
      </c>
      <c r="Q22" s="20">
        <v>7069</v>
      </c>
      <c r="R22" s="21">
        <v>2.5523817776766791E-2</v>
      </c>
      <c r="S22" s="20">
        <v>5616</v>
      </c>
      <c r="T22" s="21">
        <v>2.3530003268056009E-2</v>
      </c>
      <c r="U22" s="22">
        <v>0.25872507122507127</v>
      </c>
      <c r="V22" s="35">
        <v>2</v>
      </c>
    </row>
    <row r="23" spans="2:22" ht="14.25" customHeight="1" thickBot="1" x14ac:dyDescent="0.3">
      <c r="B23" s="13">
        <v>13</v>
      </c>
      <c r="C23" s="14" t="s">
        <v>21</v>
      </c>
      <c r="D23" s="15">
        <v>1364</v>
      </c>
      <c r="E23" s="16">
        <v>2.7159953007705941E-2</v>
      </c>
      <c r="F23" s="15">
        <v>1245</v>
      </c>
      <c r="G23" s="16">
        <v>2.9941559847045527E-2</v>
      </c>
      <c r="H23" s="17">
        <v>9.5582329317269066E-2</v>
      </c>
      <c r="I23" s="34">
        <v>-2</v>
      </c>
      <c r="J23" s="15">
        <v>974</v>
      </c>
      <c r="K23" s="17">
        <v>0.40041067761806981</v>
      </c>
      <c r="L23" s="34">
        <v>1</v>
      </c>
      <c r="O23" s="13">
        <v>13</v>
      </c>
      <c r="P23" s="14" t="s">
        <v>39</v>
      </c>
      <c r="Q23" s="15">
        <v>6922</v>
      </c>
      <c r="R23" s="16">
        <v>2.4993049462551948E-2</v>
      </c>
      <c r="S23" s="15">
        <v>5862</v>
      </c>
      <c r="T23" s="16">
        <v>2.4560697855652479E-2</v>
      </c>
      <c r="U23" s="17">
        <v>0.18082565677243267</v>
      </c>
      <c r="V23" s="34">
        <v>0</v>
      </c>
    </row>
    <row r="24" spans="2:22" ht="14.25" customHeight="1" thickBot="1" x14ac:dyDescent="0.3">
      <c r="B24" s="18">
        <v>14</v>
      </c>
      <c r="C24" s="19" t="s">
        <v>33</v>
      </c>
      <c r="D24" s="20">
        <v>1271</v>
      </c>
      <c r="E24" s="21">
        <v>2.5308138029907806E-2</v>
      </c>
      <c r="F24" s="20">
        <v>999</v>
      </c>
      <c r="G24" s="21">
        <v>2.4025396214617252E-2</v>
      </c>
      <c r="H24" s="22">
        <v>0.27227227227227235</v>
      </c>
      <c r="I24" s="35">
        <v>0</v>
      </c>
      <c r="J24" s="20">
        <v>1301</v>
      </c>
      <c r="K24" s="22">
        <v>-2.3059185242121472E-2</v>
      </c>
      <c r="L24" s="35">
        <v>-2</v>
      </c>
      <c r="O24" s="18">
        <v>14</v>
      </c>
      <c r="P24" s="19" t="s">
        <v>21</v>
      </c>
      <c r="Q24" s="20">
        <v>6710</v>
      </c>
      <c r="R24" s="21">
        <v>2.4227587676065237E-2</v>
      </c>
      <c r="S24" s="20">
        <v>6906</v>
      </c>
      <c r="T24" s="21">
        <v>2.893486512984238E-2</v>
      </c>
      <c r="U24" s="22">
        <v>-2.8381117868520156E-2</v>
      </c>
      <c r="V24" s="35">
        <v>-3</v>
      </c>
    </row>
    <row r="25" spans="2:22" ht="14.25" customHeight="1" thickBot="1" x14ac:dyDescent="0.3">
      <c r="B25" s="13">
        <v>15</v>
      </c>
      <c r="C25" s="14" t="s">
        <v>30</v>
      </c>
      <c r="D25" s="15">
        <v>1212</v>
      </c>
      <c r="E25" s="16">
        <v>2.4133330678401465E-2</v>
      </c>
      <c r="F25" s="15">
        <v>593</v>
      </c>
      <c r="G25" s="16">
        <v>1.4261321276544576E-2</v>
      </c>
      <c r="H25" s="17">
        <v>1.0438448566610457</v>
      </c>
      <c r="I25" s="34">
        <v>4</v>
      </c>
      <c r="J25" s="15">
        <v>789</v>
      </c>
      <c r="K25" s="17">
        <v>0.53612167300380231</v>
      </c>
      <c r="L25" s="34">
        <v>0</v>
      </c>
      <c r="O25" s="13">
        <v>15</v>
      </c>
      <c r="P25" s="14" t="s">
        <v>25</v>
      </c>
      <c r="Q25" s="15">
        <v>5586</v>
      </c>
      <c r="R25" s="16">
        <v>2.0169195940163996E-2</v>
      </c>
      <c r="S25" s="15">
        <v>3553</v>
      </c>
      <c r="T25" s="16">
        <v>1.4886414104594552E-2</v>
      </c>
      <c r="U25" s="17">
        <v>0.57219251336898402</v>
      </c>
      <c r="V25" s="34">
        <v>4</v>
      </c>
    </row>
    <row r="26" spans="2:22" ht="14.45" customHeight="1" thickBot="1" x14ac:dyDescent="0.3">
      <c r="B26" s="18">
        <v>16</v>
      </c>
      <c r="C26" s="19" t="s">
        <v>108</v>
      </c>
      <c r="D26" s="20">
        <v>1169</v>
      </c>
      <c r="E26" s="21">
        <v>2.3277115151032438E-2</v>
      </c>
      <c r="F26" s="20">
        <v>0</v>
      </c>
      <c r="G26" s="21">
        <v>0</v>
      </c>
      <c r="H26" s="22" t="s">
        <v>87</v>
      </c>
      <c r="I26" s="35" t="s">
        <v>87</v>
      </c>
      <c r="J26" s="20">
        <v>671</v>
      </c>
      <c r="K26" s="22">
        <v>0.74217585692995525</v>
      </c>
      <c r="L26" s="35">
        <v>1</v>
      </c>
      <c r="O26" s="18">
        <v>16</v>
      </c>
      <c r="P26" s="19" t="s">
        <v>30</v>
      </c>
      <c r="Q26" s="20">
        <v>5487</v>
      </c>
      <c r="R26" s="21">
        <v>1.981173972854992E-2</v>
      </c>
      <c r="S26" s="20">
        <v>3716</v>
      </c>
      <c r="T26" s="21">
        <v>1.5569354014262132E-2</v>
      </c>
      <c r="U26" s="22">
        <v>0.47658772874058131</v>
      </c>
      <c r="V26" s="35">
        <v>2</v>
      </c>
    </row>
    <row r="27" spans="2:22" ht="14.45" customHeight="1" thickBot="1" x14ac:dyDescent="0.3">
      <c r="B27" s="13">
        <v>17</v>
      </c>
      <c r="C27" s="14" t="s">
        <v>20</v>
      </c>
      <c r="D27" s="15">
        <v>1143</v>
      </c>
      <c r="E27" s="16">
        <v>2.2759403436809302E-2</v>
      </c>
      <c r="F27" s="15">
        <v>652</v>
      </c>
      <c r="G27" s="16">
        <v>1.5680238570500951E-2</v>
      </c>
      <c r="H27" s="17">
        <v>0.75306748466257667</v>
      </c>
      <c r="I27" s="34">
        <v>1</v>
      </c>
      <c r="J27" s="15">
        <v>647</v>
      </c>
      <c r="K27" s="17">
        <v>0.76661514683153009</v>
      </c>
      <c r="L27" s="34">
        <v>1</v>
      </c>
      <c r="O27" s="13">
        <v>17</v>
      </c>
      <c r="P27" s="14" t="s">
        <v>20</v>
      </c>
      <c r="Q27" s="15">
        <v>5391</v>
      </c>
      <c r="R27" s="16">
        <v>1.9465115523348391E-2</v>
      </c>
      <c r="S27" s="15">
        <v>5361</v>
      </c>
      <c r="T27" s="16">
        <v>2.2461600341888936E-2</v>
      </c>
      <c r="U27" s="17">
        <v>5.5959709009512082E-3</v>
      </c>
      <c r="V27" s="34">
        <v>-2</v>
      </c>
    </row>
    <row r="28" spans="2:22" ht="14.45" customHeight="1" thickBot="1" x14ac:dyDescent="0.3">
      <c r="B28" s="18">
        <v>18</v>
      </c>
      <c r="C28" s="19" t="s">
        <v>25</v>
      </c>
      <c r="D28" s="20">
        <v>945</v>
      </c>
      <c r="E28" s="21">
        <v>1.8816829613110053E-2</v>
      </c>
      <c r="F28" s="20">
        <v>787</v>
      </c>
      <c r="G28" s="21">
        <v>1.8926913734638416E-2</v>
      </c>
      <c r="H28" s="22">
        <v>0.20076238881829722</v>
      </c>
      <c r="I28" s="35">
        <v>-2</v>
      </c>
      <c r="J28" s="20">
        <v>496</v>
      </c>
      <c r="K28" s="22">
        <v>0.905241935483871</v>
      </c>
      <c r="L28" s="35">
        <v>1</v>
      </c>
      <c r="O28" s="18">
        <v>18</v>
      </c>
      <c r="P28" s="19" t="s">
        <v>86</v>
      </c>
      <c r="Q28" s="20">
        <v>5156</v>
      </c>
      <c r="R28" s="21">
        <v>1.8616608354365478E-2</v>
      </c>
      <c r="S28" s="20">
        <v>4042</v>
      </c>
      <c r="T28" s="21">
        <v>1.6935233833597293E-2</v>
      </c>
      <c r="U28" s="22">
        <v>0.2756061355764472</v>
      </c>
      <c r="V28" s="35">
        <v>-1</v>
      </c>
    </row>
    <row r="29" spans="2:22" ht="14.45" customHeight="1" thickBot="1" x14ac:dyDescent="0.3">
      <c r="B29" s="13">
        <v>19</v>
      </c>
      <c r="C29" s="14" t="s">
        <v>86</v>
      </c>
      <c r="D29" s="15">
        <v>863</v>
      </c>
      <c r="E29" s="16">
        <v>1.7184046514406325E-2</v>
      </c>
      <c r="F29" s="15">
        <v>874</v>
      </c>
      <c r="G29" s="16">
        <v>2.1019215507082561E-2</v>
      </c>
      <c r="H29" s="17">
        <v>-1.258581235697942E-2</v>
      </c>
      <c r="I29" s="34">
        <v>-4</v>
      </c>
      <c r="J29" s="15">
        <v>759</v>
      </c>
      <c r="K29" s="17">
        <v>0.13702239789196313</v>
      </c>
      <c r="L29" s="34">
        <v>-3</v>
      </c>
      <c r="O29" s="13">
        <v>19</v>
      </c>
      <c r="P29" s="14" t="s">
        <v>27</v>
      </c>
      <c r="Q29" s="15">
        <v>4852</v>
      </c>
      <c r="R29" s="16">
        <v>1.751896503789397E-2</v>
      </c>
      <c r="S29" s="15">
        <v>4916</v>
      </c>
      <c r="T29" s="16">
        <v>2.0597132490342476E-2</v>
      </c>
      <c r="U29" s="17">
        <v>-1.3018714401952791E-2</v>
      </c>
      <c r="V29" s="34">
        <v>-3</v>
      </c>
    </row>
    <row r="30" spans="2:22" ht="14.45" customHeight="1" thickBot="1" x14ac:dyDescent="0.3">
      <c r="B30" s="18">
        <v>20</v>
      </c>
      <c r="C30" s="19" t="s">
        <v>120</v>
      </c>
      <c r="D30" s="20">
        <v>838</v>
      </c>
      <c r="E30" s="21">
        <v>1.6686246789191773E-2</v>
      </c>
      <c r="F30" s="20">
        <v>574</v>
      </c>
      <c r="G30" s="21">
        <v>1.3804381808999303E-2</v>
      </c>
      <c r="H30" s="22">
        <v>0.45993031358885017</v>
      </c>
      <c r="I30" s="35">
        <v>0</v>
      </c>
      <c r="J30" s="20">
        <v>367</v>
      </c>
      <c r="K30" s="22">
        <v>1.2833787465940056</v>
      </c>
      <c r="L30" s="35">
        <v>2</v>
      </c>
      <c r="O30" s="18">
        <v>20</v>
      </c>
      <c r="P30" s="19" t="s">
        <v>28</v>
      </c>
      <c r="Q30" s="20">
        <v>4239</v>
      </c>
      <c r="R30" s="21">
        <v>1.5305625060930037E-2</v>
      </c>
      <c r="S30" s="20">
        <v>2623</v>
      </c>
      <c r="T30" s="21">
        <v>1.0989885785632285E-2</v>
      </c>
      <c r="U30" s="22">
        <v>0.6160884483415936</v>
      </c>
      <c r="V30" s="35">
        <v>1</v>
      </c>
    </row>
    <row r="31" spans="2:22" ht="14.45" customHeight="1" thickBot="1" x14ac:dyDescent="0.3">
      <c r="B31" s="86" t="s">
        <v>42</v>
      </c>
      <c r="C31" s="87"/>
      <c r="D31" s="23">
        <f>SUM(D11:D30)</f>
        <v>44904</v>
      </c>
      <c r="E31" s="24">
        <f>D31/D33</f>
        <v>0.89412795444136917</v>
      </c>
      <c r="F31" s="23">
        <f>SUM(F11:F30)</f>
        <v>38049</v>
      </c>
      <c r="G31" s="24">
        <f>F31/F33</f>
        <v>0.91505735792789977</v>
      </c>
      <c r="H31" s="25">
        <f>D31/F31-1</f>
        <v>0.18016242213987232</v>
      </c>
      <c r="I31" s="36"/>
      <c r="J31" s="23">
        <f>SUM(J11:J30)</f>
        <v>40325</v>
      </c>
      <c r="K31" s="24">
        <f>E31/J31-1</f>
        <v>-0.99997782695711246</v>
      </c>
      <c r="L31" s="23"/>
      <c r="O31" s="86" t="s">
        <v>42</v>
      </c>
      <c r="P31" s="87"/>
      <c r="Q31" s="23">
        <f>SUM(Q11:Q30)</f>
        <v>253270</v>
      </c>
      <c r="R31" s="24">
        <f>Q31/Q33</f>
        <v>0.91447408803532682</v>
      </c>
      <c r="S31" s="23">
        <f>SUM(S11:S30)</f>
        <v>220751</v>
      </c>
      <c r="T31" s="24">
        <f>S31/S33</f>
        <v>0.92490593864434334</v>
      </c>
      <c r="U31" s="25">
        <f>Q31/S31-1</f>
        <v>0.14731077095913503</v>
      </c>
      <c r="V31" s="36"/>
    </row>
    <row r="32" spans="2:22" ht="14.45" customHeight="1" thickBot="1" x14ac:dyDescent="0.3">
      <c r="B32" s="86" t="s">
        <v>12</v>
      </c>
      <c r="C32" s="87"/>
      <c r="D32" s="23">
        <f>D33-SUM(D11:D30)</f>
        <v>5317</v>
      </c>
      <c r="E32" s="24">
        <f>D32/D33</f>
        <v>0.10587204555863085</v>
      </c>
      <c r="F32" s="23">
        <f>F33-SUM(F11:F30)</f>
        <v>3532</v>
      </c>
      <c r="G32" s="24">
        <f>F32/F33</f>
        <v>8.4942642072100241E-2</v>
      </c>
      <c r="H32" s="25">
        <f>D32/F32-1</f>
        <v>0.50537938844847119</v>
      </c>
      <c r="I32" s="36"/>
      <c r="J32" s="23">
        <f>J33-SUM(J11:J30)</f>
        <v>3329</v>
      </c>
      <c r="K32" s="24">
        <f>E32/J32-1</f>
        <v>-0.99996819704248763</v>
      </c>
      <c r="L32" s="23"/>
      <c r="O32" s="86" t="s">
        <v>12</v>
      </c>
      <c r="P32" s="87"/>
      <c r="Q32" s="23">
        <f>Q33-SUM(Q11:Q30)</f>
        <v>23687</v>
      </c>
      <c r="R32" s="24">
        <f>Q32/Q33</f>
        <v>8.5525911964673212E-2</v>
      </c>
      <c r="S32" s="23">
        <f>S33-SUM(S11:S30)</f>
        <v>17923</v>
      </c>
      <c r="T32" s="24">
        <f>S32/S33</f>
        <v>7.5094061355656674E-2</v>
      </c>
      <c r="U32" s="25">
        <f>Q32/S32-1</f>
        <v>0.3215979467723038</v>
      </c>
      <c r="V32" s="37"/>
    </row>
    <row r="33" spans="2:22" ht="14.45" customHeight="1" thickBot="1" x14ac:dyDescent="0.3">
      <c r="B33" s="88" t="s">
        <v>34</v>
      </c>
      <c r="C33" s="89"/>
      <c r="D33" s="26">
        <v>50221</v>
      </c>
      <c r="E33" s="27">
        <v>1</v>
      </c>
      <c r="F33" s="26">
        <v>41581</v>
      </c>
      <c r="G33" s="27">
        <v>1</v>
      </c>
      <c r="H33" s="28">
        <v>0.20778721050479776</v>
      </c>
      <c r="I33" s="38"/>
      <c r="J33" s="26">
        <v>43654</v>
      </c>
      <c r="K33" s="28">
        <v>0.15043295001603529</v>
      </c>
      <c r="L33" s="26"/>
      <c r="N33" s="29"/>
      <c r="O33" s="88" t="s">
        <v>34</v>
      </c>
      <c r="P33" s="89"/>
      <c r="Q33" s="26">
        <v>276957</v>
      </c>
      <c r="R33" s="27">
        <v>1</v>
      </c>
      <c r="S33" s="26">
        <v>238674</v>
      </c>
      <c r="T33" s="27">
        <v>1</v>
      </c>
      <c r="U33" s="28">
        <v>0.16039870283315327</v>
      </c>
      <c r="V33" s="38"/>
    </row>
    <row r="34" spans="2:22" ht="14.45" customHeight="1" x14ac:dyDescent="0.25">
      <c r="B34" s="30" t="s">
        <v>64</v>
      </c>
      <c r="O34" s="30" t="s">
        <v>64</v>
      </c>
    </row>
    <row r="35" spans="2:22" x14ac:dyDescent="0.25">
      <c r="B35" s="31" t="s">
        <v>63</v>
      </c>
      <c r="O35" s="31" t="s">
        <v>63</v>
      </c>
    </row>
    <row r="37" spans="2:22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22" x14ac:dyDescent="0.25">
      <c r="B38" s="96" t="s">
        <v>146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N38" s="32"/>
      <c r="O38" s="96" t="s">
        <v>91</v>
      </c>
      <c r="P38" s="96"/>
      <c r="Q38" s="96"/>
      <c r="R38" s="96"/>
      <c r="S38" s="96"/>
      <c r="T38" s="96"/>
      <c r="U38" s="96"/>
      <c r="V38" s="96"/>
    </row>
    <row r="39" spans="2:22" x14ac:dyDescent="0.25">
      <c r="B39" s="97" t="s">
        <v>147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N39" s="32"/>
      <c r="O39" s="97" t="s">
        <v>92</v>
      </c>
      <c r="P39" s="97"/>
      <c r="Q39" s="97"/>
      <c r="R39" s="97"/>
      <c r="S39" s="97"/>
      <c r="T39" s="97"/>
      <c r="U39" s="97"/>
      <c r="V39" s="97"/>
    </row>
    <row r="40" spans="2:22" ht="15" customHeight="1" thickBot="1" x14ac:dyDescent="0.3">
      <c r="B40" s="33"/>
      <c r="C40" s="33"/>
      <c r="D40" s="33"/>
      <c r="E40" s="33"/>
      <c r="F40" s="33"/>
      <c r="G40" s="33"/>
      <c r="H40" s="33"/>
      <c r="I40" s="33"/>
      <c r="J40" s="33"/>
      <c r="K40" s="29"/>
      <c r="L40" s="6" t="s">
        <v>4</v>
      </c>
      <c r="O40" s="33"/>
      <c r="P40" s="33"/>
      <c r="Q40" s="33"/>
      <c r="R40" s="33"/>
      <c r="S40" s="33"/>
      <c r="T40" s="33"/>
      <c r="U40" s="29"/>
      <c r="V40" s="6" t="s">
        <v>4</v>
      </c>
    </row>
    <row r="41" spans="2:22" x14ac:dyDescent="0.25">
      <c r="B41" s="103" t="s">
        <v>0</v>
      </c>
      <c r="C41" s="105" t="s">
        <v>41</v>
      </c>
      <c r="D41" s="98" t="s">
        <v>124</v>
      </c>
      <c r="E41" s="99"/>
      <c r="F41" s="99"/>
      <c r="G41" s="99"/>
      <c r="H41" s="99"/>
      <c r="I41" s="100"/>
      <c r="J41" s="98" t="s">
        <v>115</v>
      </c>
      <c r="K41" s="99"/>
      <c r="L41" s="100"/>
      <c r="O41" s="103" t="s">
        <v>0</v>
      </c>
      <c r="P41" s="105" t="s">
        <v>41</v>
      </c>
      <c r="Q41" s="98" t="s">
        <v>130</v>
      </c>
      <c r="R41" s="99"/>
      <c r="S41" s="99"/>
      <c r="T41" s="99"/>
      <c r="U41" s="99"/>
      <c r="V41" s="100"/>
    </row>
    <row r="42" spans="2:22" ht="15" customHeight="1" thickBot="1" x14ac:dyDescent="0.3">
      <c r="B42" s="104"/>
      <c r="C42" s="106"/>
      <c r="D42" s="107" t="s">
        <v>125</v>
      </c>
      <c r="E42" s="108"/>
      <c r="F42" s="108"/>
      <c r="G42" s="108"/>
      <c r="H42" s="108"/>
      <c r="I42" s="109"/>
      <c r="J42" s="107" t="s">
        <v>116</v>
      </c>
      <c r="K42" s="108"/>
      <c r="L42" s="109"/>
      <c r="O42" s="104"/>
      <c r="P42" s="106"/>
      <c r="Q42" s="107" t="s">
        <v>131</v>
      </c>
      <c r="R42" s="108"/>
      <c r="S42" s="108"/>
      <c r="T42" s="108"/>
      <c r="U42" s="108"/>
      <c r="V42" s="109"/>
    </row>
    <row r="43" spans="2:22" ht="15" customHeight="1" x14ac:dyDescent="0.25">
      <c r="B43" s="104"/>
      <c r="C43" s="106"/>
      <c r="D43" s="90">
        <v>2024</v>
      </c>
      <c r="E43" s="91"/>
      <c r="F43" s="90">
        <v>2023</v>
      </c>
      <c r="G43" s="91"/>
      <c r="H43" s="82" t="s">
        <v>5</v>
      </c>
      <c r="I43" s="82" t="s">
        <v>44</v>
      </c>
      <c r="J43" s="82">
        <v>2023</v>
      </c>
      <c r="K43" s="82" t="s">
        <v>127</v>
      </c>
      <c r="L43" s="82" t="s">
        <v>128</v>
      </c>
      <c r="O43" s="104"/>
      <c r="P43" s="106"/>
      <c r="Q43" s="90">
        <v>2024</v>
      </c>
      <c r="R43" s="91"/>
      <c r="S43" s="90">
        <v>2023</v>
      </c>
      <c r="T43" s="91"/>
      <c r="U43" s="82" t="s">
        <v>5</v>
      </c>
      <c r="V43" s="82" t="s">
        <v>59</v>
      </c>
    </row>
    <row r="44" spans="2:22" ht="15" customHeight="1" thickBot="1" x14ac:dyDescent="0.3">
      <c r="B44" s="84" t="s">
        <v>6</v>
      </c>
      <c r="C44" s="101" t="s">
        <v>41</v>
      </c>
      <c r="D44" s="92"/>
      <c r="E44" s="93"/>
      <c r="F44" s="92"/>
      <c r="G44" s="93"/>
      <c r="H44" s="83"/>
      <c r="I44" s="83"/>
      <c r="J44" s="83"/>
      <c r="K44" s="83"/>
      <c r="L44" s="83"/>
      <c r="O44" s="84" t="s">
        <v>6</v>
      </c>
      <c r="P44" s="101" t="s">
        <v>41</v>
      </c>
      <c r="Q44" s="92"/>
      <c r="R44" s="93"/>
      <c r="S44" s="92"/>
      <c r="T44" s="93"/>
      <c r="U44" s="83"/>
      <c r="V44" s="83"/>
    </row>
    <row r="45" spans="2:22" ht="15" customHeight="1" x14ac:dyDescent="0.25">
      <c r="B45" s="84"/>
      <c r="C45" s="101"/>
      <c r="D45" s="7" t="s">
        <v>8</v>
      </c>
      <c r="E45" s="8" t="s">
        <v>2</v>
      </c>
      <c r="F45" s="7" t="s">
        <v>8</v>
      </c>
      <c r="G45" s="8" t="s">
        <v>2</v>
      </c>
      <c r="H45" s="94" t="s">
        <v>9</v>
      </c>
      <c r="I45" s="94" t="s">
        <v>45</v>
      </c>
      <c r="J45" s="94" t="s">
        <v>8</v>
      </c>
      <c r="K45" s="94" t="s">
        <v>126</v>
      </c>
      <c r="L45" s="94" t="s">
        <v>129</v>
      </c>
      <c r="O45" s="84"/>
      <c r="P45" s="101"/>
      <c r="Q45" s="7" t="s">
        <v>8</v>
      </c>
      <c r="R45" s="8" t="s">
        <v>2</v>
      </c>
      <c r="S45" s="7" t="s">
        <v>8</v>
      </c>
      <c r="T45" s="8" t="s">
        <v>2</v>
      </c>
      <c r="U45" s="94" t="s">
        <v>9</v>
      </c>
      <c r="V45" s="94" t="s">
        <v>60</v>
      </c>
    </row>
    <row r="46" spans="2:22" ht="15" customHeight="1" thickBot="1" x14ac:dyDescent="0.3">
      <c r="B46" s="85"/>
      <c r="C46" s="102"/>
      <c r="D46" s="10" t="s">
        <v>10</v>
      </c>
      <c r="E46" s="11" t="s">
        <v>11</v>
      </c>
      <c r="F46" s="10" t="s">
        <v>10</v>
      </c>
      <c r="G46" s="11" t="s">
        <v>11</v>
      </c>
      <c r="H46" s="95"/>
      <c r="I46" s="95"/>
      <c r="J46" s="95" t="s">
        <v>10</v>
      </c>
      <c r="K46" s="95"/>
      <c r="L46" s="95"/>
      <c r="O46" s="85"/>
      <c r="P46" s="102"/>
      <c r="Q46" s="10" t="s">
        <v>10</v>
      </c>
      <c r="R46" s="11" t="s">
        <v>11</v>
      </c>
      <c r="S46" s="10" t="s">
        <v>10</v>
      </c>
      <c r="T46" s="11" t="s">
        <v>11</v>
      </c>
      <c r="U46" s="95"/>
      <c r="V46" s="95"/>
    </row>
    <row r="47" spans="2:22" ht="15.75" thickBot="1" x14ac:dyDescent="0.3">
      <c r="B47" s="13">
        <v>1</v>
      </c>
      <c r="C47" s="14" t="s">
        <v>47</v>
      </c>
      <c r="D47" s="15">
        <v>1822</v>
      </c>
      <c r="E47" s="16">
        <v>3.6279643973636526E-2</v>
      </c>
      <c r="F47" s="15">
        <v>1839</v>
      </c>
      <c r="G47" s="16">
        <v>4.4226930569250381E-2</v>
      </c>
      <c r="H47" s="17">
        <v>-9.2441544317564128E-3</v>
      </c>
      <c r="I47" s="34">
        <v>0</v>
      </c>
      <c r="J47" s="15">
        <v>1736</v>
      </c>
      <c r="K47" s="17">
        <v>4.9539170506912367E-2</v>
      </c>
      <c r="L47" s="34">
        <v>2</v>
      </c>
      <c r="O47" s="13">
        <v>1</v>
      </c>
      <c r="P47" s="14" t="s">
        <v>47</v>
      </c>
      <c r="Q47" s="15">
        <v>13969</v>
      </c>
      <c r="R47" s="16">
        <v>5.043743252562672E-2</v>
      </c>
      <c r="S47" s="15">
        <v>10534</v>
      </c>
      <c r="T47" s="16">
        <v>4.413551538919195E-2</v>
      </c>
      <c r="U47" s="17">
        <v>0.32608695652173902</v>
      </c>
      <c r="V47" s="34">
        <v>0</v>
      </c>
    </row>
    <row r="48" spans="2:22" ht="15" customHeight="1" thickBot="1" x14ac:dyDescent="0.3">
      <c r="B48" s="18">
        <v>2</v>
      </c>
      <c r="C48" s="19" t="s">
        <v>35</v>
      </c>
      <c r="D48" s="20">
        <v>1356</v>
      </c>
      <c r="E48" s="21">
        <v>2.7000657095637284E-2</v>
      </c>
      <c r="F48" s="20">
        <v>1591</v>
      </c>
      <c r="G48" s="21">
        <v>3.8262668045501554E-2</v>
      </c>
      <c r="H48" s="22">
        <v>-0.14770584538026399</v>
      </c>
      <c r="I48" s="35">
        <v>0</v>
      </c>
      <c r="J48" s="20">
        <v>2323</v>
      </c>
      <c r="K48" s="22">
        <v>-0.41627206198880762</v>
      </c>
      <c r="L48" s="35">
        <v>-1</v>
      </c>
      <c r="O48" s="18">
        <v>2</v>
      </c>
      <c r="P48" s="19" t="s">
        <v>35</v>
      </c>
      <c r="Q48" s="20">
        <v>11315</v>
      </c>
      <c r="R48" s="21">
        <v>4.0854717519326102E-2</v>
      </c>
      <c r="S48" s="20">
        <v>7694</v>
      </c>
      <c r="T48" s="21">
        <v>3.2236439662468475E-2</v>
      </c>
      <c r="U48" s="22">
        <v>0.47062646217832071</v>
      </c>
      <c r="V48" s="35">
        <v>1</v>
      </c>
    </row>
    <row r="49" spans="2:22" ht="15" customHeight="1" thickBot="1" x14ac:dyDescent="0.3">
      <c r="B49" s="13">
        <v>3</v>
      </c>
      <c r="C49" s="14" t="s">
        <v>38</v>
      </c>
      <c r="D49" s="15">
        <v>1220</v>
      </c>
      <c r="E49" s="16">
        <v>2.4292626590470122E-2</v>
      </c>
      <c r="F49" s="15">
        <v>1341</v>
      </c>
      <c r="G49" s="16">
        <v>3.2250306630432171E-2</v>
      </c>
      <c r="H49" s="17">
        <v>-9.0231170768083513E-2</v>
      </c>
      <c r="I49" s="34">
        <v>0</v>
      </c>
      <c r="J49" s="15">
        <v>912</v>
      </c>
      <c r="K49" s="17">
        <v>0.33771929824561409</v>
      </c>
      <c r="L49" s="34">
        <v>6</v>
      </c>
      <c r="O49" s="13">
        <v>3</v>
      </c>
      <c r="P49" s="14" t="s">
        <v>76</v>
      </c>
      <c r="Q49" s="15">
        <v>8038</v>
      </c>
      <c r="R49" s="16">
        <v>2.9022555848019729E-2</v>
      </c>
      <c r="S49" s="15">
        <v>7256</v>
      </c>
      <c r="T49" s="16">
        <v>3.0401300518699145E-2</v>
      </c>
      <c r="U49" s="17">
        <v>0.1077728776185225</v>
      </c>
      <c r="V49" s="34">
        <v>1</v>
      </c>
    </row>
    <row r="50" spans="2:22" ht="15.75" thickBot="1" x14ac:dyDescent="0.3">
      <c r="B50" s="18">
        <v>4</v>
      </c>
      <c r="C50" s="19" t="s">
        <v>76</v>
      </c>
      <c r="D50" s="20">
        <v>1193</v>
      </c>
      <c r="E50" s="21">
        <v>2.3755002887238405E-2</v>
      </c>
      <c r="F50" s="20">
        <v>498</v>
      </c>
      <c r="G50" s="21">
        <v>1.1976623938818209E-2</v>
      </c>
      <c r="H50" s="22">
        <v>1.3955823293172691</v>
      </c>
      <c r="I50" s="35">
        <v>14</v>
      </c>
      <c r="J50" s="20">
        <v>1114</v>
      </c>
      <c r="K50" s="22">
        <v>7.0915619389587015E-2</v>
      </c>
      <c r="L50" s="35">
        <v>0</v>
      </c>
      <c r="O50" s="18">
        <v>4</v>
      </c>
      <c r="P50" s="19" t="s">
        <v>55</v>
      </c>
      <c r="Q50" s="20">
        <v>7187</v>
      </c>
      <c r="R50" s="21">
        <v>2.5949876695660339E-2</v>
      </c>
      <c r="S50" s="20">
        <v>4006</v>
      </c>
      <c r="T50" s="21">
        <v>1.6784400479314881E-2</v>
      </c>
      <c r="U50" s="22">
        <v>0.79405891163255116</v>
      </c>
      <c r="V50" s="35">
        <v>6</v>
      </c>
    </row>
    <row r="51" spans="2:22" ht="15" customHeight="1" thickBot="1" x14ac:dyDescent="0.3">
      <c r="B51" s="13">
        <v>5</v>
      </c>
      <c r="C51" s="14" t="s">
        <v>48</v>
      </c>
      <c r="D51" s="15">
        <v>1184</v>
      </c>
      <c r="E51" s="16">
        <v>2.3575794986161167E-2</v>
      </c>
      <c r="F51" s="15">
        <v>893</v>
      </c>
      <c r="G51" s="16">
        <v>2.1476154974627834E-2</v>
      </c>
      <c r="H51" s="17">
        <v>0.32586786114221722</v>
      </c>
      <c r="I51" s="34">
        <v>0</v>
      </c>
      <c r="J51" s="15">
        <v>1078</v>
      </c>
      <c r="K51" s="17">
        <v>9.8330241187384093E-2</v>
      </c>
      <c r="L51" s="34">
        <v>1</v>
      </c>
      <c r="O51" s="13">
        <v>5</v>
      </c>
      <c r="P51" s="14" t="s">
        <v>38</v>
      </c>
      <c r="Q51" s="15">
        <v>6814</v>
      </c>
      <c r="R51" s="16">
        <v>2.4603097231700229E-2</v>
      </c>
      <c r="S51" s="15">
        <v>8224</v>
      </c>
      <c r="T51" s="16">
        <v>3.4457041822737289E-2</v>
      </c>
      <c r="U51" s="17">
        <v>-0.1714494163424124</v>
      </c>
      <c r="V51" s="34">
        <v>-3</v>
      </c>
    </row>
    <row r="52" spans="2:22" ht="15.75" thickBot="1" x14ac:dyDescent="0.3">
      <c r="B52" s="18">
        <v>6</v>
      </c>
      <c r="C52" s="19" t="s">
        <v>40</v>
      </c>
      <c r="D52" s="20">
        <v>1131</v>
      </c>
      <c r="E52" s="21">
        <v>2.2520459568706318E-2</v>
      </c>
      <c r="F52" s="20">
        <v>1322</v>
      </c>
      <c r="G52" s="21">
        <v>3.1793367162886894E-2</v>
      </c>
      <c r="H52" s="22">
        <v>-0.14447806354009074</v>
      </c>
      <c r="I52" s="35">
        <v>-2</v>
      </c>
      <c r="J52" s="20">
        <v>1114</v>
      </c>
      <c r="K52" s="22">
        <v>1.5260323159784539E-2</v>
      </c>
      <c r="L52" s="35">
        <v>-2</v>
      </c>
      <c r="O52" s="18">
        <v>6</v>
      </c>
      <c r="P52" s="19" t="s">
        <v>49</v>
      </c>
      <c r="Q52" s="20">
        <v>6685</v>
      </c>
      <c r="R52" s="21">
        <v>2.4137320955960672E-2</v>
      </c>
      <c r="S52" s="20">
        <v>5016</v>
      </c>
      <c r="T52" s="21">
        <v>2.1016114030015836E-2</v>
      </c>
      <c r="U52" s="22">
        <v>0.33273524720893133</v>
      </c>
      <c r="V52" s="35">
        <v>1</v>
      </c>
    </row>
    <row r="53" spans="2:22" ht="15.75" thickBot="1" x14ac:dyDescent="0.3">
      <c r="B53" s="13">
        <v>7</v>
      </c>
      <c r="C53" s="14" t="s">
        <v>55</v>
      </c>
      <c r="D53" s="15">
        <v>1000</v>
      </c>
      <c r="E53" s="16">
        <v>1.9911989008582067E-2</v>
      </c>
      <c r="F53" s="15">
        <v>759</v>
      </c>
      <c r="G53" s="16">
        <v>1.8253529256150647E-2</v>
      </c>
      <c r="H53" s="17">
        <v>0.31752305665349145</v>
      </c>
      <c r="I53" s="34">
        <v>1</v>
      </c>
      <c r="J53" s="15">
        <v>1959</v>
      </c>
      <c r="K53" s="17">
        <v>-0.48953547728432878</v>
      </c>
      <c r="L53" s="34">
        <v>-5</v>
      </c>
      <c r="O53" s="13">
        <v>7</v>
      </c>
      <c r="P53" s="14" t="s">
        <v>40</v>
      </c>
      <c r="Q53" s="15">
        <v>6583</v>
      </c>
      <c r="R53" s="16">
        <v>2.3769032737934046E-2</v>
      </c>
      <c r="S53" s="15">
        <v>6170</v>
      </c>
      <c r="T53" s="16">
        <v>2.5851160997846435E-2</v>
      </c>
      <c r="U53" s="17">
        <v>6.6936790923824985E-2</v>
      </c>
      <c r="V53" s="34">
        <v>-2</v>
      </c>
    </row>
    <row r="54" spans="2:22" ht="15.75" thickBot="1" x14ac:dyDescent="0.3">
      <c r="B54" s="18">
        <v>8</v>
      </c>
      <c r="C54" s="19" t="s">
        <v>61</v>
      </c>
      <c r="D54" s="20">
        <v>998</v>
      </c>
      <c r="E54" s="21">
        <v>1.9872165030564902E-2</v>
      </c>
      <c r="F54" s="20">
        <v>843</v>
      </c>
      <c r="G54" s="21">
        <v>2.0273682691613958E-2</v>
      </c>
      <c r="H54" s="22">
        <v>0.18386714116251479</v>
      </c>
      <c r="I54" s="35">
        <v>-2</v>
      </c>
      <c r="J54" s="20">
        <v>687</v>
      </c>
      <c r="K54" s="22">
        <v>0.45269286754002902</v>
      </c>
      <c r="L54" s="35">
        <v>5</v>
      </c>
      <c r="O54" s="18">
        <v>8</v>
      </c>
      <c r="P54" s="19" t="s">
        <v>48</v>
      </c>
      <c r="Q54" s="20">
        <v>6444</v>
      </c>
      <c r="R54" s="21">
        <v>2.3267149774152666E-2</v>
      </c>
      <c r="S54" s="20">
        <v>4707</v>
      </c>
      <c r="T54" s="21">
        <v>1.9721461072425148E-2</v>
      </c>
      <c r="U54" s="22">
        <v>0.36902485659655837</v>
      </c>
      <c r="V54" s="35">
        <v>0</v>
      </c>
    </row>
    <row r="55" spans="2:22" ht="15.75" thickBot="1" x14ac:dyDescent="0.3">
      <c r="B55" s="13">
        <v>9</v>
      </c>
      <c r="C55" s="14" t="s">
        <v>37</v>
      </c>
      <c r="D55" s="15">
        <v>875</v>
      </c>
      <c r="E55" s="16">
        <v>1.7422990382509308E-2</v>
      </c>
      <c r="F55" s="15">
        <v>763</v>
      </c>
      <c r="G55" s="16">
        <v>1.8349727038791754E-2</v>
      </c>
      <c r="H55" s="17">
        <v>0.14678899082568808</v>
      </c>
      <c r="I55" s="34">
        <v>-2</v>
      </c>
      <c r="J55" s="15">
        <v>763</v>
      </c>
      <c r="K55" s="17">
        <v>0.14678899082568808</v>
      </c>
      <c r="L55" s="34">
        <v>1</v>
      </c>
      <c r="O55" s="13">
        <v>9</v>
      </c>
      <c r="P55" s="14" t="s">
        <v>37</v>
      </c>
      <c r="Q55" s="15">
        <v>4700</v>
      </c>
      <c r="R55" s="16">
        <v>1.6970143379658215E-2</v>
      </c>
      <c r="S55" s="15">
        <v>5174</v>
      </c>
      <c r="T55" s="16">
        <v>2.1678104862699749E-2</v>
      </c>
      <c r="U55" s="17">
        <v>-9.1611905682257411E-2</v>
      </c>
      <c r="V55" s="34">
        <v>-3</v>
      </c>
    </row>
    <row r="56" spans="2:22" ht="15.75" thickBot="1" x14ac:dyDescent="0.3">
      <c r="B56" s="18">
        <v>10</v>
      </c>
      <c r="C56" s="19" t="s">
        <v>43</v>
      </c>
      <c r="D56" s="20">
        <v>868</v>
      </c>
      <c r="E56" s="21">
        <v>1.7283606459449236E-2</v>
      </c>
      <c r="F56" s="20">
        <v>512</v>
      </c>
      <c r="G56" s="21">
        <v>1.2313316178062096E-2</v>
      </c>
      <c r="H56" s="22">
        <v>0.6953125</v>
      </c>
      <c r="I56" s="35">
        <v>7</v>
      </c>
      <c r="J56" s="20">
        <v>751</v>
      </c>
      <c r="K56" s="22">
        <v>0.15579227696404785</v>
      </c>
      <c r="L56" s="35">
        <v>1</v>
      </c>
      <c r="O56" s="18">
        <v>10</v>
      </c>
      <c r="P56" s="19" t="s">
        <v>94</v>
      </c>
      <c r="Q56" s="20">
        <v>4075</v>
      </c>
      <c r="R56" s="21">
        <v>1.4713475377044091E-2</v>
      </c>
      <c r="S56" s="20">
        <v>3092</v>
      </c>
      <c r="T56" s="21">
        <v>1.2954909206700354E-2</v>
      </c>
      <c r="U56" s="22">
        <v>0.31791720569210868</v>
      </c>
      <c r="V56" s="35">
        <v>6</v>
      </c>
    </row>
    <row r="57" spans="2:22" ht="15.75" thickBot="1" x14ac:dyDescent="0.3">
      <c r="B57" s="13">
        <v>11</v>
      </c>
      <c r="C57" s="14" t="s">
        <v>49</v>
      </c>
      <c r="D57" s="15">
        <v>841</v>
      </c>
      <c r="E57" s="16">
        <v>1.6745982756217519E-2</v>
      </c>
      <c r="F57" s="15">
        <v>306</v>
      </c>
      <c r="G57" s="16">
        <v>7.3591303720449246E-3</v>
      </c>
      <c r="H57" s="17">
        <v>1.7483660130718954</v>
      </c>
      <c r="I57" s="34">
        <v>30</v>
      </c>
      <c r="J57" s="15">
        <v>992</v>
      </c>
      <c r="K57" s="17">
        <v>-0.15221774193548387</v>
      </c>
      <c r="L57" s="34">
        <v>-3</v>
      </c>
      <c r="O57" s="13">
        <v>11</v>
      </c>
      <c r="P57" s="14" t="s">
        <v>61</v>
      </c>
      <c r="Q57" s="15">
        <v>4054</v>
      </c>
      <c r="R57" s="16">
        <v>1.4637651332156255E-2</v>
      </c>
      <c r="S57" s="15">
        <v>4168</v>
      </c>
      <c r="T57" s="16">
        <v>1.7463150573585728E-2</v>
      </c>
      <c r="U57" s="17">
        <v>-2.7351247600767792E-2</v>
      </c>
      <c r="V57" s="34">
        <v>-2</v>
      </c>
    </row>
    <row r="58" spans="2:22" ht="15.75" thickBot="1" x14ac:dyDescent="0.3">
      <c r="B58" s="18">
        <v>12</v>
      </c>
      <c r="C58" s="19" t="s">
        <v>119</v>
      </c>
      <c r="D58" s="20">
        <v>824</v>
      </c>
      <c r="E58" s="21">
        <v>1.6407478943071624E-2</v>
      </c>
      <c r="F58" s="20">
        <v>0</v>
      </c>
      <c r="G58" s="21">
        <v>0</v>
      </c>
      <c r="H58" s="22" t="s">
        <v>87</v>
      </c>
      <c r="I58" s="35" t="s">
        <v>87</v>
      </c>
      <c r="J58" s="20">
        <v>381</v>
      </c>
      <c r="K58" s="22">
        <v>1.1627296587926508</v>
      </c>
      <c r="L58" s="35">
        <v>16</v>
      </c>
      <c r="O58" s="18">
        <v>12</v>
      </c>
      <c r="P58" s="19" t="s">
        <v>57</v>
      </c>
      <c r="Q58" s="20">
        <v>3974</v>
      </c>
      <c r="R58" s="21">
        <v>1.4348797827821648E-2</v>
      </c>
      <c r="S58" s="20">
        <v>3247</v>
      </c>
      <c r="T58" s="21">
        <v>1.3604330593194065E-2</v>
      </c>
      <c r="U58" s="22">
        <v>0.22389898367724048</v>
      </c>
      <c r="V58" s="35">
        <v>2</v>
      </c>
    </row>
    <row r="59" spans="2:22" ht="15.75" thickBot="1" x14ac:dyDescent="0.3">
      <c r="B59" s="13">
        <v>13</v>
      </c>
      <c r="C59" s="14" t="s">
        <v>111</v>
      </c>
      <c r="D59" s="15">
        <v>793</v>
      </c>
      <c r="E59" s="16">
        <v>1.579020728380558E-2</v>
      </c>
      <c r="F59" s="15">
        <v>418</v>
      </c>
      <c r="G59" s="16">
        <v>1.0052668285996007E-2</v>
      </c>
      <c r="H59" s="17">
        <v>0.89712918660287078</v>
      </c>
      <c r="I59" s="34">
        <v>9</v>
      </c>
      <c r="J59" s="15">
        <v>998</v>
      </c>
      <c r="K59" s="17">
        <v>-0.20541082164328661</v>
      </c>
      <c r="L59" s="34">
        <v>-6</v>
      </c>
      <c r="O59" s="13">
        <v>13</v>
      </c>
      <c r="P59" s="14" t="s">
        <v>93</v>
      </c>
      <c r="Q59" s="15">
        <v>3740</v>
      </c>
      <c r="R59" s="16">
        <v>1.3503901327642918E-2</v>
      </c>
      <c r="S59" s="15">
        <v>2227</v>
      </c>
      <c r="T59" s="16">
        <v>9.3307188885257721E-3</v>
      </c>
      <c r="U59" s="17">
        <v>0.67938931297709915</v>
      </c>
      <c r="V59" s="34">
        <v>14</v>
      </c>
    </row>
    <row r="60" spans="2:22" ht="15.75" thickBot="1" x14ac:dyDescent="0.3">
      <c r="B60" s="18">
        <v>14</v>
      </c>
      <c r="C60" s="19" t="s">
        <v>107</v>
      </c>
      <c r="D60" s="20">
        <v>719</v>
      </c>
      <c r="E60" s="21">
        <v>1.4316720097170506E-2</v>
      </c>
      <c r="F60" s="20">
        <v>202</v>
      </c>
      <c r="G60" s="21">
        <v>4.8579880233760612E-3</v>
      </c>
      <c r="H60" s="22">
        <v>2.5594059405940595</v>
      </c>
      <c r="I60" s="35">
        <v>47</v>
      </c>
      <c r="J60" s="20">
        <v>389</v>
      </c>
      <c r="K60" s="22">
        <v>0.84832904884318761</v>
      </c>
      <c r="L60" s="35">
        <v>12</v>
      </c>
      <c r="O60" s="18">
        <v>14</v>
      </c>
      <c r="P60" s="19" t="s">
        <v>43</v>
      </c>
      <c r="Q60" s="20">
        <v>3625</v>
      </c>
      <c r="R60" s="21">
        <v>1.308867441516192E-2</v>
      </c>
      <c r="S60" s="20">
        <v>3341</v>
      </c>
      <c r="T60" s="21">
        <v>1.3998173240487024E-2</v>
      </c>
      <c r="U60" s="22">
        <v>8.5004489673750294E-2</v>
      </c>
      <c r="V60" s="35">
        <v>-1</v>
      </c>
    </row>
    <row r="61" spans="2:22" ht="15.75" thickBot="1" x14ac:dyDescent="0.3">
      <c r="B61" s="13">
        <v>15</v>
      </c>
      <c r="C61" s="14" t="s">
        <v>94</v>
      </c>
      <c r="D61" s="15">
        <v>670</v>
      </c>
      <c r="E61" s="16">
        <v>1.3341032635749985E-2</v>
      </c>
      <c r="F61" s="15">
        <v>730</v>
      </c>
      <c r="G61" s="16">
        <v>1.7556095332002596E-2</v>
      </c>
      <c r="H61" s="17">
        <v>-8.2191780821917804E-2</v>
      </c>
      <c r="I61" s="34">
        <v>-5</v>
      </c>
      <c r="J61" s="15">
        <v>590</v>
      </c>
      <c r="K61" s="17">
        <v>0.13559322033898313</v>
      </c>
      <c r="L61" s="34">
        <v>0</v>
      </c>
      <c r="O61" s="13">
        <v>15</v>
      </c>
      <c r="P61" s="14" t="s">
        <v>79</v>
      </c>
      <c r="Q61" s="15">
        <v>3547</v>
      </c>
      <c r="R61" s="16">
        <v>1.2807042248435678E-2</v>
      </c>
      <c r="S61" s="15">
        <v>3179</v>
      </c>
      <c r="T61" s="16">
        <v>1.3319423146216178E-2</v>
      </c>
      <c r="U61" s="17">
        <v>0.11575967285309852</v>
      </c>
      <c r="V61" s="34">
        <v>0</v>
      </c>
    </row>
    <row r="62" spans="2:22" ht="15.75" thickBot="1" x14ac:dyDescent="0.3">
      <c r="B62" s="18">
        <v>16</v>
      </c>
      <c r="C62" s="19" t="s">
        <v>57</v>
      </c>
      <c r="D62" s="20">
        <v>643</v>
      </c>
      <c r="E62" s="21">
        <v>1.280340893251827E-2</v>
      </c>
      <c r="F62" s="20">
        <v>492</v>
      </c>
      <c r="G62" s="21">
        <v>1.1832327264856545E-2</v>
      </c>
      <c r="H62" s="22">
        <v>0.30691056910569103</v>
      </c>
      <c r="I62" s="35">
        <v>3</v>
      </c>
      <c r="J62" s="20">
        <v>709</v>
      </c>
      <c r="K62" s="22">
        <v>-9.3088857545839176E-2</v>
      </c>
      <c r="L62" s="35">
        <v>-4</v>
      </c>
      <c r="O62" s="18">
        <v>16</v>
      </c>
      <c r="P62" s="19" t="s">
        <v>106</v>
      </c>
      <c r="Q62" s="20">
        <v>3437</v>
      </c>
      <c r="R62" s="21">
        <v>1.2409868679975592E-2</v>
      </c>
      <c r="S62" s="20">
        <v>2653</v>
      </c>
      <c r="T62" s="21">
        <v>1.1115580247534293E-2</v>
      </c>
      <c r="U62" s="22">
        <v>0.29551451187335087</v>
      </c>
      <c r="V62" s="35">
        <v>5</v>
      </c>
    </row>
    <row r="63" spans="2:22" ht="15.75" thickBot="1" x14ac:dyDescent="0.3">
      <c r="B63" s="13">
        <v>17</v>
      </c>
      <c r="C63" s="14" t="s">
        <v>90</v>
      </c>
      <c r="D63" s="15">
        <v>627</v>
      </c>
      <c r="E63" s="16">
        <v>1.2484817108380956E-2</v>
      </c>
      <c r="F63" s="15">
        <v>367</v>
      </c>
      <c r="G63" s="16">
        <v>8.8261465573218536E-3</v>
      </c>
      <c r="H63" s="17">
        <v>0.70844686648501365</v>
      </c>
      <c r="I63" s="34">
        <v>17</v>
      </c>
      <c r="J63" s="15">
        <v>367</v>
      </c>
      <c r="K63" s="17">
        <v>0.70844686648501365</v>
      </c>
      <c r="L63" s="34">
        <v>15</v>
      </c>
      <c r="O63" s="13">
        <v>17</v>
      </c>
      <c r="P63" s="14" t="s">
        <v>96</v>
      </c>
      <c r="Q63" s="15">
        <v>3304</v>
      </c>
      <c r="R63" s="16">
        <v>1.1929649729019305E-2</v>
      </c>
      <c r="S63" s="15">
        <v>1707</v>
      </c>
      <c r="T63" s="16">
        <v>7.1520148822242892E-3</v>
      </c>
      <c r="U63" s="17">
        <v>0.93555946104276511</v>
      </c>
      <c r="V63" s="34">
        <v>24</v>
      </c>
    </row>
    <row r="64" spans="2:22" ht="15.75" thickBot="1" x14ac:dyDescent="0.3">
      <c r="B64" s="18">
        <v>18</v>
      </c>
      <c r="C64" s="19" t="s">
        <v>118</v>
      </c>
      <c r="D64" s="20">
        <v>616</v>
      </c>
      <c r="E64" s="21">
        <v>1.2265785229286553E-2</v>
      </c>
      <c r="F64" s="20">
        <v>406</v>
      </c>
      <c r="G64" s="21">
        <v>9.7640749380726779E-3</v>
      </c>
      <c r="H64" s="22">
        <v>0.51724137931034475</v>
      </c>
      <c r="I64" s="35">
        <v>7</v>
      </c>
      <c r="J64" s="20">
        <v>575</v>
      </c>
      <c r="K64" s="22">
        <v>7.1304347826086856E-2</v>
      </c>
      <c r="L64" s="35">
        <v>-2</v>
      </c>
      <c r="O64" s="18">
        <v>18</v>
      </c>
      <c r="P64" s="19" t="s">
        <v>111</v>
      </c>
      <c r="Q64" s="20">
        <v>3277</v>
      </c>
      <c r="R64" s="21">
        <v>1.1832161671306376E-2</v>
      </c>
      <c r="S64" s="20">
        <v>1535</v>
      </c>
      <c r="T64" s="21">
        <v>6.4313666339861067E-3</v>
      </c>
      <c r="U64" s="22">
        <v>1.1348534201954399</v>
      </c>
      <c r="V64" s="35">
        <v>29</v>
      </c>
    </row>
    <row r="65" spans="2:22" ht="15.75" thickBot="1" x14ac:dyDescent="0.3">
      <c r="B65" s="13">
        <v>19</v>
      </c>
      <c r="C65" s="14" t="s">
        <v>96</v>
      </c>
      <c r="D65" s="15">
        <v>608</v>
      </c>
      <c r="E65" s="16">
        <v>1.2106489317217898E-2</v>
      </c>
      <c r="F65" s="15">
        <v>170</v>
      </c>
      <c r="G65" s="16">
        <v>4.0884057622471801E-3</v>
      </c>
      <c r="H65" s="17">
        <v>2.5764705882352943</v>
      </c>
      <c r="I65" s="34">
        <v>59</v>
      </c>
      <c r="J65" s="15">
        <v>561</v>
      </c>
      <c r="K65" s="17">
        <v>8.3778966131907273E-2</v>
      </c>
      <c r="L65" s="34">
        <v>-2</v>
      </c>
      <c r="O65" s="13">
        <v>19</v>
      </c>
      <c r="P65" s="14" t="s">
        <v>36</v>
      </c>
      <c r="Q65" s="15">
        <v>3251</v>
      </c>
      <c r="R65" s="16">
        <v>1.1738284282397628E-2</v>
      </c>
      <c r="S65" s="15">
        <v>3755</v>
      </c>
      <c r="T65" s="16">
        <v>1.5732756814734742E-2</v>
      </c>
      <c r="U65" s="17">
        <v>-0.13422103861517976</v>
      </c>
      <c r="V65" s="34">
        <v>-8</v>
      </c>
    </row>
    <row r="66" spans="2:22" ht="15.75" thickBot="1" x14ac:dyDescent="0.3">
      <c r="B66" s="18">
        <v>20</v>
      </c>
      <c r="C66" s="19" t="s">
        <v>83</v>
      </c>
      <c r="D66" s="20">
        <v>606</v>
      </c>
      <c r="E66" s="21">
        <v>1.2066665339200732E-2</v>
      </c>
      <c r="F66" s="20">
        <v>591</v>
      </c>
      <c r="G66" s="21">
        <v>1.421322238522402E-2</v>
      </c>
      <c r="H66" s="22">
        <v>2.5380710659898442E-2</v>
      </c>
      <c r="I66" s="35">
        <v>-9</v>
      </c>
      <c r="J66" s="20">
        <v>611</v>
      </c>
      <c r="K66" s="22">
        <v>-8.1833060556464332E-3</v>
      </c>
      <c r="L66" s="35">
        <v>-6</v>
      </c>
      <c r="O66" s="18">
        <v>20</v>
      </c>
      <c r="P66" s="19" t="s">
        <v>83</v>
      </c>
      <c r="Q66" s="20">
        <v>3047</v>
      </c>
      <c r="R66" s="21">
        <v>1.1001707846344378E-2</v>
      </c>
      <c r="S66" s="20">
        <v>3043</v>
      </c>
      <c r="T66" s="21">
        <v>1.2749608252260406E-2</v>
      </c>
      <c r="U66" s="22">
        <v>1.3144922773578038E-3</v>
      </c>
      <c r="V66" s="35">
        <v>-3</v>
      </c>
    </row>
    <row r="67" spans="2:22" ht="15.75" thickBot="1" x14ac:dyDescent="0.3">
      <c r="B67" s="86" t="s">
        <v>42</v>
      </c>
      <c r="C67" s="87"/>
      <c r="D67" s="23">
        <f>SUM(D47:D66)</f>
        <v>18594</v>
      </c>
      <c r="E67" s="24">
        <f>D67/D69</f>
        <v>0.37024352362557494</v>
      </c>
      <c r="F67" s="23">
        <f>SUM(F47:F66)</f>
        <v>14043</v>
      </c>
      <c r="G67" s="24">
        <f>F67/F69</f>
        <v>0.33772636540727735</v>
      </c>
      <c r="H67" s="25">
        <f>D67/F67-1</f>
        <v>0.32407605212561408</v>
      </c>
      <c r="I67" s="36"/>
      <c r="J67" s="23">
        <f>SUM(J47:J66)</f>
        <v>18610</v>
      </c>
      <c r="K67" s="24">
        <f>E67/J67-1</f>
        <v>-0.99998010513038016</v>
      </c>
      <c r="L67" s="23"/>
      <c r="O67" s="86" t="s">
        <v>42</v>
      </c>
      <c r="P67" s="87"/>
      <c r="Q67" s="23">
        <f>SUM(Q47:Q66)</f>
        <v>111066</v>
      </c>
      <c r="R67" s="24">
        <f>Q67/Q69</f>
        <v>0.40102254140534449</v>
      </c>
      <c r="S67" s="23">
        <f>SUM(S47:S66)</f>
        <v>90728</v>
      </c>
      <c r="T67" s="24">
        <f>S67/S69</f>
        <v>0.38013357131484787</v>
      </c>
      <c r="U67" s="25">
        <f>Q67/S67-1</f>
        <v>0.22416453575522444</v>
      </c>
      <c r="V67" s="36"/>
    </row>
    <row r="68" spans="2:22" ht="15.75" thickBot="1" x14ac:dyDescent="0.3">
      <c r="B68" s="86" t="s">
        <v>12</v>
      </c>
      <c r="C68" s="87"/>
      <c r="D68" s="23">
        <f>D69-SUM(D47:D66)</f>
        <v>31627</v>
      </c>
      <c r="E68" s="24">
        <f>D68/D69</f>
        <v>0.629756476374425</v>
      </c>
      <c r="F68" s="23">
        <f>F69-SUM(F47:F66)</f>
        <v>27538</v>
      </c>
      <c r="G68" s="24">
        <f>F68/F69</f>
        <v>0.66227363459272259</v>
      </c>
      <c r="H68" s="25">
        <f>D68/F68-1</f>
        <v>0.14848572881109745</v>
      </c>
      <c r="I68" s="36"/>
      <c r="J68" s="23">
        <f>J69-SUM(J47:J66)</f>
        <v>25044</v>
      </c>
      <c r="K68" s="24">
        <f>E68/J68-1</f>
        <v>-0.99997485399790875</v>
      </c>
      <c r="L68" s="23"/>
      <c r="O68" s="86" t="s">
        <v>12</v>
      </c>
      <c r="P68" s="87"/>
      <c r="Q68" s="23">
        <f>Q69-SUM(Q47:Q66)</f>
        <v>165891</v>
      </c>
      <c r="R68" s="24">
        <f>Q68/Q69</f>
        <v>0.59897745859465545</v>
      </c>
      <c r="S68" s="23">
        <f>S69-SUM(S47:S66)</f>
        <v>147946</v>
      </c>
      <c r="T68" s="24">
        <f>S68/S69</f>
        <v>0.61986642868515218</v>
      </c>
      <c r="U68" s="25">
        <f>Q68/S68-1</f>
        <v>0.1212942560123289</v>
      </c>
      <c r="V68" s="37"/>
    </row>
    <row r="69" spans="2:22" ht="15.75" thickBot="1" x14ac:dyDescent="0.3">
      <c r="B69" s="88" t="s">
        <v>34</v>
      </c>
      <c r="C69" s="89"/>
      <c r="D69" s="26">
        <v>50221</v>
      </c>
      <c r="E69" s="27">
        <v>1</v>
      </c>
      <c r="F69" s="26">
        <v>41581</v>
      </c>
      <c r="G69" s="27">
        <v>1</v>
      </c>
      <c r="H69" s="28">
        <v>0.20778721050479776</v>
      </c>
      <c r="I69" s="38"/>
      <c r="J69" s="26">
        <v>43654</v>
      </c>
      <c r="K69" s="28">
        <v>0.15043295001603529</v>
      </c>
      <c r="L69" s="26"/>
      <c r="N69" s="29"/>
      <c r="O69" s="88" t="s">
        <v>34</v>
      </c>
      <c r="P69" s="89"/>
      <c r="Q69" s="26">
        <v>276957</v>
      </c>
      <c r="R69" s="27">
        <v>1</v>
      </c>
      <c r="S69" s="26">
        <v>238674</v>
      </c>
      <c r="T69" s="27">
        <v>1</v>
      </c>
      <c r="U69" s="28">
        <v>0.16039870283315327</v>
      </c>
      <c r="V69" s="38"/>
    </row>
    <row r="70" spans="2:22" x14ac:dyDescent="0.25">
      <c r="B70" s="30" t="s">
        <v>64</v>
      </c>
      <c r="O70" s="30" t="s">
        <v>64</v>
      </c>
    </row>
    <row r="71" spans="2:22" x14ac:dyDescent="0.25">
      <c r="B71" s="31" t="s">
        <v>63</v>
      </c>
      <c r="O71" s="31" t="s">
        <v>63</v>
      </c>
    </row>
  </sheetData>
  <mergeCells count="84">
    <mergeCell ref="V7:V8"/>
    <mergeCell ref="O8:O10"/>
    <mergeCell ref="P8:P10"/>
    <mergeCell ref="I9:I10"/>
    <mergeCell ref="K9:K10"/>
    <mergeCell ref="L9:L10"/>
    <mergeCell ref="U9:U10"/>
    <mergeCell ref="V9:V10"/>
    <mergeCell ref="B2:L2"/>
    <mergeCell ref="O2:V2"/>
    <mergeCell ref="B3:L3"/>
    <mergeCell ref="O3:V3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D7:E8"/>
    <mergeCell ref="F7:G8"/>
    <mergeCell ref="C8:C10"/>
    <mergeCell ref="B5:B7"/>
    <mergeCell ref="C5:C7"/>
    <mergeCell ref="B8:B10"/>
    <mergeCell ref="H9:H10"/>
    <mergeCell ref="U43:U44"/>
    <mergeCell ref="P44:P46"/>
    <mergeCell ref="U45:U46"/>
    <mergeCell ref="U7:U8"/>
    <mergeCell ref="O31:P31"/>
    <mergeCell ref="O32:P32"/>
    <mergeCell ref="O33:P33"/>
    <mergeCell ref="J9:J10"/>
    <mergeCell ref="O38:V38"/>
    <mergeCell ref="O39:V39"/>
    <mergeCell ref="O41:O43"/>
    <mergeCell ref="P41:P43"/>
    <mergeCell ref="Q41:V41"/>
    <mergeCell ref="Q42:V42"/>
    <mergeCell ref="V45:V46"/>
    <mergeCell ref="B31:C31"/>
    <mergeCell ref="B32:C32"/>
    <mergeCell ref="B33:C33"/>
    <mergeCell ref="F43:G44"/>
    <mergeCell ref="J43:J44"/>
    <mergeCell ref="B38:L38"/>
    <mergeCell ref="B39:L39"/>
    <mergeCell ref="D41:I41"/>
    <mergeCell ref="B69:C69"/>
    <mergeCell ref="I43:I44"/>
    <mergeCell ref="B68:C68"/>
    <mergeCell ref="H43:H44"/>
    <mergeCell ref="K45:K46"/>
    <mergeCell ref="I45:I46"/>
    <mergeCell ref="K43:K44"/>
    <mergeCell ref="V43:V44"/>
    <mergeCell ref="O44:O46"/>
    <mergeCell ref="O67:P67"/>
    <mergeCell ref="O68:P68"/>
    <mergeCell ref="O69:P69"/>
    <mergeCell ref="Q43:R44"/>
    <mergeCell ref="S43:T44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ADA95-C3A2-4F61-990D-D9829503BD5C}">
  <dimension ref="A1:H19"/>
  <sheetViews>
    <sheetView showGridLines="0" workbookViewId="0"/>
  </sheetViews>
  <sheetFormatPr defaultRowHeight="14.25" x14ac:dyDescent="0.2"/>
  <cols>
    <col min="1" max="1" width="4.28515625" style="60" customWidth="1"/>
    <col min="2" max="2" width="19.42578125" style="60" customWidth="1"/>
    <col min="3" max="7" width="10.42578125" style="60" customWidth="1"/>
    <col min="8" max="8" width="11.140625" style="60" customWidth="1"/>
    <col min="9" max="16384" width="9.140625" style="60"/>
  </cols>
  <sheetData>
    <row r="1" spans="1:8" x14ac:dyDescent="0.2">
      <c r="A1" s="60" t="s">
        <v>3</v>
      </c>
      <c r="B1" s="119"/>
      <c r="C1" s="119"/>
      <c r="D1" s="119"/>
      <c r="E1" s="119"/>
      <c r="F1" s="119"/>
      <c r="G1" s="119"/>
      <c r="H1" s="39">
        <v>45448</v>
      </c>
    </row>
    <row r="2" spans="1:8" x14ac:dyDescent="0.2">
      <c r="A2" s="119"/>
      <c r="B2" s="119"/>
      <c r="C2" s="119"/>
      <c r="D2" s="119"/>
      <c r="E2" s="119"/>
      <c r="F2" s="119"/>
      <c r="G2" s="119"/>
      <c r="H2" s="120" t="s">
        <v>180</v>
      </c>
    </row>
    <row r="3" spans="1:8" ht="14.45" customHeight="1" x14ac:dyDescent="0.2">
      <c r="A3" s="119"/>
      <c r="B3" s="121" t="s">
        <v>181</v>
      </c>
      <c r="C3" s="122"/>
      <c r="D3" s="122"/>
      <c r="E3" s="122"/>
      <c r="F3" s="122"/>
      <c r="G3" s="122"/>
      <c r="H3" s="123"/>
    </row>
    <row r="4" spans="1:8" x14ac:dyDescent="0.2">
      <c r="A4" s="119"/>
      <c r="B4" s="124"/>
      <c r="C4" s="125"/>
      <c r="D4" s="125"/>
      <c r="E4" s="125"/>
      <c r="F4" s="125"/>
      <c r="G4" s="125"/>
      <c r="H4" s="126"/>
    </row>
    <row r="5" spans="1:8" ht="21" customHeight="1" x14ac:dyDescent="0.25">
      <c r="A5" s="119"/>
      <c r="B5" s="127" t="s">
        <v>182</v>
      </c>
      <c r="C5" s="128" t="s">
        <v>190</v>
      </c>
      <c r="D5" s="129"/>
      <c r="E5" s="128" t="s">
        <v>191</v>
      </c>
      <c r="F5" s="129"/>
      <c r="G5" s="130" t="s">
        <v>183</v>
      </c>
      <c r="H5" s="130" t="s">
        <v>184</v>
      </c>
    </row>
    <row r="6" spans="1:8" ht="21" customHeight="1" x14ac:dyDescent="0.25">
      <c r="A6" s="119"/>
      <c r="B6" s="131"/>
      <c r="C6" s="132" t="s">
        <v>185</v>
      </c>
      <c r="D6" s="133" t="s">
        <v>186</v>
      </c>
      <c r="E6" s="132" t="s">
        <v>185</v>
      </c>
      <c r="F6" s="133" t="s">
        <v>186</v>
      </c>
      <c r="G6" s="134"/>
      <c r="H6" s="134"/>
    </row>
    <row r="7" spans="1:8" x14ac:dyDescent="0.2">
      <c r="A7" s="119"/>
      <c r="B7" s="135" t="s">
        <v>187</v>
      </c>
      <c r="C7" s="45">
        <v>104776</v>
      </c>
      <c r="D7" s="40">
        <v>0.43899209800816175</v>
      </c>
      <c r="E7" s="45">
        <v>100364</v>
      </c>
      <c r="F7" s="40">
        <v>0.36238116386298236</v>
      </c>
      <c r="G7" s="41">
        <v>-4.2108879896159412E-2</v>
      </c>
      <c r="H7" s="42" t="s">
        <v>174</v>
      </c>
    </row>
    <row r="8" spans="1:8" x14ac:dyDescent="0.2">
      <c r="A8" s="119"/>
      <c r="B8" s="135" t="s">
        <v>66</v>
      </c>
      <c r="C8" s="45">
        <v>23800</v>
      </c>
      <c r="D8" s="40">
        <v>9.9717606442260159E-2</v>
      </c>
      <c r="E8" s="45">
        <v>24215</v>
      </c>
      <c r="F8" s="40">
        <v>8.7432345093281627E-2</v>
      </c>
      <c r="G8" s="43">
        <v>1.7436974789915904E-2</v>
      </c>
      <c r="H8" s="42" t="s">
        <v>121</v>
      </c>
    </row>
    <row r="9" spans="1:8" x14ac:dyDescent="0.2">
      <c r="A9" s="119"/>
      <c r="B9" s="135" t="s">
        <v>188</v>
      </c>
      <c r="C9" s="45">
        <v>110098</v>
      </c>
      <c r="D9" s="40">
        <v>0.46129029554957812</v>
      </c>
      <c r="E9" s="45">
        <v>152378</v>
      </c>
      <c r="F9" s="40">
        <v>0.55018649104373596</v>
      </c>
      <c r="G9" s="43">
        <v>0.3840215081109557</v>
      </c>
      <c r="H9" s="44" t="s">
        <v>175</v>
      </c>
    </row>
    <row r="10" spans="1:8" x14ac:dyDescent="0.2">
      <c r="A10" s="119"/>
      <c r="B10" s="136" t="s">
        <v>67</v>
      </c>
      <c r="C10" s="45"/>
      <c r="D10" s="40"/>
      <c r="E10" s="45"/>
      <c r="F10" s="40"/>
      <c r="G10" s="46"/>
      <c r="H10" s="47"/>
    </row>
    <row r="11" spans="1:8" x14ac:dyDescent="0.2">
      <c r="A11" s="119"/>
      <c r="B11" s="136" t="s">
        <v>68</v>
      </c>
      <c r="C11" s="45">
        <v>8497</v>
      </c>
      <c r="D11" s="40">
        <v>3.5600861426045571E-2</v>
      </c>
      <c r="E11" s="45">
        <v>8865</v>
      </c>
      <c r="F11" s="40">
        <v>3.2008578949078735E-2</v>
      </c>
      <c r="G11" s="43">
        <v>4.3309403318818385E-2</v>
      </c>
      <c r="H11" s="44" t="s">
        <v>114</v>
      </c>
    </row>
    <row r="12" spans="1:8" x14ac:dyDescent="0.2">
      <c r="A12" s="119"/>
      <c r="B12" s="136" t="s">
        <v>69</v>
      </c>
      <c r="C12" s="45">
        <v>6769</v>
      </c>
      <c r="D12" s="40">
        <v>2.8360860420489874E-2</v>
      </c>
      <c r="E12" s="45">
        <v>7213</v>
      </c>
      <c r="F12" s="40">
        <v>2.6043754084569083E-2</v>
      </c>
      <c r="G12" s="43">
        <v>6.5593145220859794E-2</v>
      </c>
      <c r="H12" s="44" t="s">
        <v>176</v>
      </c>
    </row>
    <row r="13" spans="1:8" x14ac:dyDescent="0.2">
      <c r="A13" s="119"/>
      <c r="B13" s="136" t="s">
        <v>70</v>
      </c>
      <c r="C13" s="45">
        <v>76</v>
      </c>
      <c r="D13" s="40">
        <v>3.184259701517551E-4</v>
      </c>
      <c r="E13" s="45">
        <v>5</v>
      </c>
      <c r="F13" s="40">
        <v>1.8053344020912995E-5</v>
      </c>
      <c r="G13" s="43">
        <v>-0.93421052631578949</v>
      </c>
      <c r="H13" s="44" t="s">
        <v>75</v>
      </c>
    </row>
    <row r="14" spans="1:8" x14ac:dyDescent="0.2">
      <c r="A14" s="119"/>
      <c r="B14" s="136" t="s">
        <v>71</v>
      </c>
      <c r="C14" s="45">
        <v>42232</v>
      </c>
      <c r="D14" s="40">
        <v>0.17694428383485425</v>
      </c>
      <c r="E14" s="45">
        <v>60688</v>
      </c>
      <c r="F14" s="40">
        <v>0.21912426838823354</v>
      </c>
      <c r="G14" s="43">
        <v>0.43701458609585142</v>
      </c>
      <c r="H14" s="44" t="s">
        <v>177</v>
      </c>
    </row>
    <row r="15" spans="1:8" x14ac:dyDescent="0.2">
      <c r="A15" s="119"/>
      <c r="B15" s="136" t="s">
        <v>72</v>
      </c>
      <c r="C15" s="45">
        <v>46201</v>
      </c>
      <c r="D15" s="40">
        <v>0.19357366114448998</v>
      </c>
      <c r="E15" s="45">
        <v>67950</v>
      </c>
      <c r="F15" s="40">
        <v>0.24534494524420758</v>
      </c>
      <c r="G15" s="43">
        <v>0.47074738642020741</v>
      </c>
      <c r="H15" s="44" t="s">
        <v>178</v>
      </c>
    </row>
    <row r="16" spans="1:8" x14ac:dyDescent="0.2">
      <c r="A16" s="119"/>
      <c r="B16" s="136" t="s">
        <v>73</v>
      </c>
      <c r="C16" s="45">
        <v>6323</v>
      </c>
      <c r="D16" s="40">
        <v>2.6492202753546679E-2</v>
      </c>
      <c r="E16" s="45">
        <v>7597</v>
      </c>
      <c r="F16" s="40">
        <v>2.7430250905375202E-2</v>
      </c>
      <c r="G16" s="43">
        <v>0.20148663609046347</v>
      </c>
      <c r="H16" s="42" t="s">
        <v>179</v>
      </c>
    </row>
    <row r="17" spans="1:8" x14ac:dyDescent="0.2">
      <c r="A17" s="119"/>
      <c r="B17" s="136" t="s">
        <v>74</v>
      </c>
      <c r="C17" s="45">
        <v>0</v>
      </c>
      <c r="D17" s="40">
        <v>0</v>
      </c>
      <c r="E17" s="45">
        <v>0</v>
      </c>
      <c r="F17" s="40">
        <v>0</v>
      </c>
      <c r="G17" s="43" t="s">
        <v>87</v>
      </c>
      <c r="H17" s="44" t="s">
        <v>75</v>
      </c>
    </row>
    <row r="18" spans="1:8" x14ac:dyDescent="0.2">
      <c r="A18" s="119"/>
      <c r="B18" s="137" t="s">
        <v>189</v>
      </c>
      <c r="C18" s="55">
        <v>0</v>
      </c>
      <c r="D18" s="48">
        <v>0</v>
      </c>
      <c r="E18" s="55">
        <v>0</v>
      </c>
      <c r="F18" s="48">
        <v>2.1664012825084455E-4</v>
      </c>
      <c r="G18" s="49"/>
      <c r="H18" s="50" t="s">
        <v>75</v>
      </c>
    </row>
    <row r="19" spans="1:8" x14ac:dyDescent="0.2">
      <c r="B19" s="138" t="s">
        <v>63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>
      <selection activeCell="D71" sqref="D71:L71"/>
    </sheetView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45475</v>
      </c>
    </row>
    <row r="2" spans="2:22" x14ac:dyDescent="0.2">
      <c r="D2" s="2"/>
      <c r="L2" s="3"/>
      <c r="O2" s="110" t="s">
        <v>98</v>
      </c>
      <c r="P2" s="110"/>
      <c r="Q2" s="110"/>
      <c r="R2" s="110"/>
      <c r="S2" s="110"/>
      <c r="T2" s="110"/>
      <c r="U2" s="110"/>
      <c r="V2" s="110"/>
    </row>
    <row r="3" spans="2:22" ht="14.45" customHeight="1" x14ac:dyDescent="0.2">
      <c r="B3" s="96" t="s">
        <v>141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29"/>
      <c r="N3" s="32"/>
      <c r="O3" s="110"/>
      <c r="P3" s="110"/>
      <c r="Q3" s="110"/>
      <c r="R3" s="110"/>
      <c r="S3" s="110"/>
      <c r="T3" s="110"/>
      <c r="U3" s="110"/>
      <c r="V3" s="110"/>
    </row>
    <row r="4" spans="2:22" ht="14.45" customHeight="1" x14ac:dyDescent="0.2">
      <c r="B4" s="97" t="s">
        <v>142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29"/>
      <c r="N4" s="32"/>
      <c r="O4" s="97" t="s">
        <v>99</v>
      </c>
      <c r="P4" s="97"/>
      <c r="Q4" s="97"/>
      <c r="R4" s="97"/>
      <c r="S4" s="97"/>
      <c r="T4" s="97"/>
      <c r="U4" s="97"/>
      <c r="V4" s="97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3" t="s">
        <v>0</v>
      </c>
      <c r="C6" s="105" t="s">
        <v>1</v>
      </c>
      <c r="D6" s="98" t="s">
        <v>124</v>
      </c>
      <c r="E6" s="99"/>
      <c r="F6" s="99"/>
      <c r="G6" s="99"/>
      <c r="H6" s="99"/>
      <c r="I6" s="100"/>
      <c r="J6" s="98" t="s">
        <v>115</v>
      </c>
      <c r="K6" s="99"/>
      <c r="L6" s="100"/>
      <c r="M6" s="29"/>
      <c r="N6" s="29"/>
      <c r="O6" s="103" t="s">
        <v>0</v>
      </c>
      <c r="P6" s="105" t="s">
        <v>1</v>
      </c>
      <c r="Q6" s="98" t="s">
        <v>130</v>
      </c>
      <c r="R6" s="99"/>
      <c r="S6" s="99"/>
      <c r="T6" s="99"/>
      <c r="U6" s="99"/>
      <c r="V6" s="100"/>
    </row>
    <row r="7" spans="2:22" ht="14.45" customHeight="1" thickBot="1" x14ac:dyDescent="0.25">
      <c r="B7" s="104"/>
      <c r="C7" s="106"/>
      <c r="D7" s="107" t="s">
        <v>125</v>
      </c>
      <c r="E7" s="108"/>
      <c r="F7" s="108"/>
      <c r="G7" s="108"/>
      <c r="H7" s="108"/>
      <c r="I7" s="109"/>
      <c r="J7" s="107" t="s">
        <v>116</v>
      </c>
      <c r="K7" s="108"/>
      <c r="L7" s="109"/>
      <c r="M7" s="29"/>
      <c r="N7" s="29"/>
      <c r="O7" s="104"/>
      <c r="P7" s="106"/>
      <c r="Q7" s="107" t="s">
        <v>131</v>
      </c>
      <c r="R7" s="108"/>
      <c r="S7" s="108"/>
      <c r="T7" s="108"/>
      <c r="U7" s="108"/>
      <c r="V7" s="109"/>
    </row>
    <row r="8" spans="2:22" ht="14.45" customHeight="1" x14ac:dyDescent="0.2">
      <c r="B8" s="104"/>
      <c r="C8" s="106"/>
      <c r="D8" s="90">
        <v>2024</v>
      </c>
      <c r="E8" s="91"/>
      <c r="F8" s="90">
        <v>2023</v>
      </c>
      <c r="G8" s="91"/>
      <c r="H8" s="82" t="s">
        <v>5</v>
      </c>
      <c r="I8" s="82" t="s">
        <v>44</v>
      </c>
      <c r="J8" s="82">
        <v>2023</v>
      </c>
      <c r="K8" s="82" t="s">
        <v>127</v>
      </c>
      <c r="L8" s="82" t="s">
        <v>128</v>
      </c>
      <c r="M8" s="29"/>
      <c r="N8" s="29"/>
      <c r="O8" s="104"/>
      <c r="P8" s="106"/>
      <c r="Q8" s="90">
        <v>2024</v>
      </c>
      <c r="R8" s="91"/>
      <c r="S8" s="90">
        <v>2023</v>
      </c>
      <c r="T8" s="91"/>
      <c r="U8" s="82" t="s">
        <v>5</v>
      </c>
      <c r="V8" s="82" t="s">
        <v>59</v>
      </c>
    </row>
    <row r="9" spans="2:22" ht="14.45" customHeight="1" thickBot="1" x14ac:dyDescent="0.25">
      <c r="B9" s="84" t="s">
        <v>6</v>
      </c>
      <c r="C9" s="101" t="s">
        <v>7</v>
      </c>
      <c r="D9" s="92"/>
      <c r="E9" s="93"/>
      <c r="F9" s="92"/>
      <c r="G9" s="93"/>
      <c r="H9" s="83"/>
      <c r="I9" s="83"/>
      <c r="J9" s="83"/>
      <c r="K9" s="83"/>
      <c r="L9" s="83"/>
      <c r="M9" s="29"/>
      <c r="N9" s="29"/>
      <c r="O9" s="84" t="s">
        <v>6</v>
      </c>
      <c r="P9" s="101" t="s">
        <v>7</v>
      </c>
      <c r="Q9" s="92"/>
      <c r="R9" s="93"/>
      <c r="S9" s="92"/>
      <c r="T9" s="93"/>
      <c r="U9" s="83"/>
      <c r="V9" s="83"/>
    </row>
    <row r="10" spans="2:22" ht="14.45" customHeight="1" x14ac:dyDescent="0.2">
      <c r="B10" s="84"/>
      <c r="C10" s="101"/>
      <c r="D10" s="7" t="s">
        <v>8</v>
      </c>
      <c r="E10" s="8" t="s">
        <v>2</v>
      </c>
      <c r="F10" s="7" t="s">
        <v>8</v>
      </c>
      <c r="G10" s="8" t="s">
        <v>2</v>
      </c>
      <c r="H10" s="94" t="s">
        <v>9</v>
      </c>
      <c r="I10" s="94" t="s">
        <v>45</v>
      </c>
      <c r="J10" s="94" t="s">
        <v>8</v>
      </c>
      <c r="K10" s="94" t="s">
        <v>126</v>
      </c>
      <c r="L10" s="94" t="s">
        <v>129</v>
      </c>
      <c r="M10" s="29"/>
      <c r="N10" s="29"/>
      <c r="O10" s="84"/>
      <c r="P10" s="101"/>
      <c r="Q10" s="7" t="s">
        <v>8</v>
      </c>
      <c r="R10" s="8" t="s">
        <v>2</v>
      </c>
      <c r="S10" s="7" t="s">
        <v>8</v>
      </c>
      <c r="T10" s="8" t="s">
        <v>2</v>
      </c>
      <c r="U10" s="94" t="s">
        <v>9</v>
      </c>
      <c r="V10" s="94" t="s">
        <v>60</v>
      </c>
    </row>
    <row r="11" spans="2:22" ht="14.45" customHeight="1" thickBot="1" x14ac:dyDescent="0.25">
      <c r="B11" s="85"/>
      <c r="C11" s="102"/>
      <c r="D11" s="10" t="s">
        <v>10</v>
      </c>
      <c r="E11" s="11" t="s">
        <v>11</v>
      </c>
      <c r="F11" s="10" t="s">
        <v>10</v>
      </c>
      <c r="G11" s="11" t="s">
        <v>11</v>
      </c>
      <c r="H11" s="95"/>
      <c r="I11" s="95"/>
      <c r="J11" s="95" t="s">
        <v>10</v>
      </c>
      <c r="K11" s="95"/>
      <c r="L11" s="95"/>
      <c r="M11" s="29"/>
      <c r="N11" s="29"/>
      <c r="O11" s="85"/>
      <c r="P11" s="102"/>
      <c r="Q11" s="10" t="s">
        <v>10</v>
      </c>
      <c r="R11" s="11" t="s">
        <v>11</v>
      </c>
      <c r="S11" s="10" t="s">
        <v>10</v>
      </c>
      <c r="T11" s="11" t="s">
        <v>11</v>
      </c>
      <c r="U11" s="95"/>
      <c r="V11" s="95"/>
    </row>
    <row r="12" spans="2:22" ht="14.45" customHeight="1" thickBot="1" x14ac:dyDescent="0.25">
      <c r="B12" s="13">
        <v>1</v>
      </c>
      <c r="C12" s="14" t="s">
        <v>19</v>
      </c>
      <c r="D12" s="15">
        <v>2433</v>
      </c>
      <c r="E12" s="16">
        <v>0.1698310763646517</v>
      </c>
      <c r="F12" s="15">
        <v>1830</v>
      </c>
      <c r="G12" s="16">
        <v>0.1689594681931493</v>
      </c>
      <c r="H12" s="17">
        <v>0.32950819672131137</v>
      </c>
      <c r="I12" s="34">
        <v>0</v>
      </c>
      <c r="J12" s="15">
        <v>2811</v>
      </c>
      <c r="K12" s="17">
        <v>-0.13447171824973314</v>
      </c>
      <c r="L12" s="34">
        <v>0</v>
      </c>
      <c r="M12" s="29"/>
      <c r="N12" s="29"/>
      <c r="O12" s="13">
        <v>1</v>
      </c>
      <c r="P12" s="14" t="s">
        <v>19</v>
      </c>
      <c r="Q12" s="15">
        <v>17772</v>
      </c>
      <c r="R12" s="16">
        <v>0.20560401675189152</v>
      </c>
      <c r="S12" s="15">
        <v>13249</v>
      </c>
      <c r="T12" s="16">
        <v>0.20077588689023929</v>
      </c>
      <c r="U12" s="17">
        <v>0.3413842554155031</v>
      </c>
      <c r="V12" s="34">
        <v>0</v>
      </c>
    </row>
    <row r="13" spans="2:22" ht="14.45" customHeight="1" thickBot="1" x14ac:dyDescent="0.25">
      <c r="B13" s="18">
        <v>2</v>
      </c>
      <c r="C13" s="19" t="s">
        <v>18</v>
      </c>
      <c r="D13" s="20">
        <v>1317</v>
      </c>
      <c r="E13" s="21">
        <v>9.1930755270138206E-2</v>
      </c>
      <c r="F13" s="20">
        <v>853</v>
      </c>
      <c r="G13" s="21">
        <v>7.8755424245222042E-2</v>
      </c>
      <c r="H13" s="22">
        <v>0.54396248534583824</v>
      </c>
      <c r="I13" s="35">
        <v>3</v>
      </c>
      <c r="J13" s="20">
        <v>1009</v>
      </c>
      <c r="K13" s="22">
        <v>0.3052527254707631</v>
      </c>
      <c r="L13" s="35">
        <v>2</v>
      </c>
      <c r="M13" s="29"/>
      <c r="N13" s="29"/>
      <c r="O13" s="18">
        <v>2</v>
      </c>
      <c r="P13" s="19" t="s">
        <v>17</v>
      </c>
      <c r="Q13" s="20">
        <v>8595</v>
      </c>
      <c r="R13" s="21">
        <v>9.9435433489900277E-2</v>
      </c>
      <c r="S13" s="20">
        <v>6435</v>
      </c>
      <c r="T13" s="21">
        <v>9.7516252708784792E-2</v>
      </c>
      <c r="U13" s="22">
        <v>0.33566433566433562</v>
      </c>
      <c r="V13" s="35">
        <v>1</v>
      </c>
    </row>
    <row r="14" spans="2:22" ht="14.45" customHeight="1" thickBot="1" x14ac:dyDescent="0.25">
      <c r="B14" s="13">
        <v>3</v>
      </c>
      <c r="C14" s="14" t="s">
        <v>17</v>
      </c>
      <c r="D14" s="15">
        <v>1282</v>
      </c>
      <c r="E14" s="16">
        <v>8.9487644841546837E-2</v>
      </c>
      <c r="F14" s="15">
        <v>1164</v>
      </c>
      <c r="G14" s="16">
        <v>0.10746930108023267</v>
      </c>
      <c r="H14" s="17">
        <v>0.10137457044673548</v>
      </c>
      <c r="I14" s="34">
        <v>0</v>
      </c>
      <c r="J14" s="15">
        <v>1467</v>
      </c>
      <c r="K14" s="17">
        <v>-0.12610770279481931</v>
      </c>
      <c r="L14" s="34">
        <v>-1</v>
      </c>
      <c r="M14" s="29"/>
      <c r="N14" s="29"/>
      <c r="O14" s="13">
        <v>3</v>
      </c>
      <c r="P14" s="14" t="s">
        <v>22</v>
      </c>
      <c r="Q14" s="15">
        <v>7820</v>
      </c>
      <c r="R14" s="16">
        <v>9.0469469446308334E-2</v>
      </c>
      <c r="S14" s="15">
        <v>7389</v>
      </c>
      <c r="T14" s="16">
        <v>0.11197320765582143</v>
      </c>
      <c r="U14" s="17">
        <v>5.832994992556495E-2</v>
      </c>
      <c r="V14" s="34">
        <v>-1</v>
      </c>
    </row>
    <row r="15" spans="2:22" ht="14.45" customHeight="1" thickBot="1" x14ac:dyDescent="0.25">
      <c r="B15" s="18">
        <v>4</v>
      </c>
      <c r="C15" s="19" t="s">
        <v>22</v>
      </c>
      <c r="D15" s="20">
        <v>1249</v>
      </c>
      <c r="E15" s="21">
        <v>8.7184140723160691E-2</v>
      </c>
      <c r="F15" s="20">
        <v>1319</v>
      </c>
      <c r="G15" s="21">
        <v>0.12178007570861417</v>
      </c>
      <c r="H15" s="22">
        <v>-5.3070507960576219E-2</v>
      </c>
      <c r="I15" s="35">
        <v>-2</v>
      </c>
      <c r="J15" s="20">
        <v>1335</v>
      </c>
      <c r="K15" s="22">
        <v>-6.4419475655430714E-2</v>
      </c>
      <c r="L15" s="35">
        <v>-1</v>
      </c>
      <c r="M15" s="29"/>
      <c r="N15" s="29"/>
      <c r="O15" s="18">
        <v>4</v>
      </c>
      <c r="P15" s="19" t="s">
        <v>18</v>
      </c>
      <c r="Q15" s="20">
        <v>5814</v>
      </c>
      <c r="R15" s="21">
        <v>6.7262083805733591E-2</v>
      </c>
      <c r="S15" s="20">
        <v>4620</v>
      </c>
      <c r="T15" s="21">
        <v>7.0011668611435235E-2</v>
      </c>
      <c r="U15" s="22">
        <v>0.25844155844155847</v>
      </c>
      <c r="V15" s="35">
        <v>1</v>
      </c>
    </row>
    <row r="16" spans="2:22" ht="14.45" customHeight="1" thickBot="1" x14ac:dyDescent="0.25">
      <c r="B16" s="13">
        <v>5</v>
      </c>
      <c r="C16" s="14" t="s">
        <v>23</v>
      </c>
      <c r="D16" s="15">
        <v>932</v>
      </c>
      <c r="E16" s="16">
        <v>6.5056540555633119E-2</v>
      </c>
      <c r="F16" s="15">
        <v>861</v>
      </c>
      <c r="G16" s="16">
        <v>7.9494044871203026E-2</v>
      </c>
      <c r="H16" s="17">
        <v>8.24622531939605E-2</v>
      </c>
      <c r="I16" s="34">
        <v>-1</v>
      </c>
      <c r="J16" s="15">
        <v>816</v>
      </c>
      <c r="K16" s="17">
        <v>0.14215686274509798</v>
      </c>
      <c r="L16" s="34">
        <v>0</v>
      </c>
      <c r="M16" s="29"/>
      <c r="N16" s="29"/>
      <c r="O16" s="13">
        <v>5</v>
      </c>
      <c r="P16" s="14" t="s">
        <v>23</v>
      </c>
      <c r="Q16" s="15">
        <v>5522</v>
      </c>
      <c r="R16" s="16">
        <v>6.3883939933825407E-2</v>
      </c>
      <c r="S16" s="15">
        <v>4655</v>
      </c>
      <c r="T16" s="16">
        <v>7.0542060040309745E-2</v>
      </c>
      <c r="U16" s="17">
        <v>0.18625134264232002</v>
      </c>
      <c r="V16" s="34">
        <v>-1</v>
      </c>
    </row>
    <row r="17" spans="2:22" ht="14.45" customHeight="1" thickBot="1" x14ac:dyDescent="0.25">
      <c r="B17" s="18">
        <v>6</v>
      </c>
      <c r="C17" s="19" t="s">
        <v>108</v>
      </c>
      <c r="D17" s="20">
        <v>698</v>
      </c>
      <c r="E17" s="21">
        <v>4.8722602261622228E-2</v>
      </c>
      <c r="F17" s="20">
        <v>0</v>
      </c>
      <c r="G17" s="21">
        <v>0</v>
      </c>
      <c r="H17" s="22" t="s">
        <v>87</v>
      </c>
      <c r="I17" s="35" t="s">
        <v>87</v>
      </c>
      <c r="J17" s="20">
        <v>425</v>
      </c>
      <c r="K17" s="22">
        <v>0.64235294117647057</v>
      </c>
      <c r="L17" s="35">
        <v>3</v>
      </c>
      <c r="M17" s="29"/>
      <c r="N17" s="29"/>
      <c r="O17" s="18">
        <v>6</v>
      </c>
      <c r="P17" s="19" t="s">
        <v>29</v>
      </c>
      <c r="Q17" s="20">
        <v>4608</v>
      </c>
      <c r="R17" s="21">
        <v>5.3309886855318261E-2</v>
      </c>
      <c r="S17" s="20">
        <v>4473</v>
      </c>
      <c r="T17" s="21">
        <v>6.7784024610162294E-2</v>
      </c>
      <c r="U17" s="22">
        <v>3.0181086519114775E-2</v>
      </c>
      <c r="V17" s="35">
        <v>0</v>
      </c>
    </row>
    <row r="18" spans="2:22" ht="14.45" customHeight="1" thickBot="1" x14ac:dyDescent="0.25">
      <c r="B18" s="13">
        <v>7</v>
      </c>
      <c r="C18" s="14" t="s">
        <v>29</v>
      </c>
      <c r="D18" s="15">
        <v>649</v>
      </c>
      <c r="E18" s="16">
        <v>4.5302247661594304E-2</v>
      </c>
      <c r="F18" s="15">
        <v>648</v>
      </c>
      <c r="G18" s="16">
        <v>5.9828270704459424E-2</v>
      </c>
      <c r="H18" s="17">
        <v>1.5432098765431057E-3</v>
      </c>
      <c r="I18" s="34">
        <v>-1</v>
      </c>
      <c r="J18" s="15">
        <v>608</v>
      </c>
      <c r="K18" s="17">
        <v>6.7434210526315708E-2</v>
      </c>
      <c r="L18" s="34">
        <v>-1</v>
      </c>
      <c r="M18" s="29"/>
      <c r="N18" s="29"/>
      <c r="O18" s="13">
        <v>7</v>
      </c>
      <c r="P18" s="14" t="s">
        <v>24</v>
      </c>
      <c r="Q18" s="15">
        <v>3724</v>
      </c>
      <c r="R18" s="16">
        <v>4.3082903352692103E-2</v>
      </c>
      <c r="S18" s="15">
        <v>2629</v>
      </c>
      <c r="T18" s="16">
        <v>3.9839973328888147E-2</v>
      </c>
      <c r="U18" s="17">
        <v>0.41650817801445417</v>
      </c>
      <c r="V18" s="34">
        <v>0</v>
      </c>
    </row>
    <row r="19" spans="2:22" ht="14.45" customHeight="1" thickBot="1" x14ac:dyDescent="0.25">
      <c r="B19" s="18">
        <v>8</v>
      </c>
      <c r="C19" s="19" t="s">
        <v>30</v>
      </c>
      <c r="D19" s="20">
        <v>596</v>
      </c>
      <c r="E19" s="21">
        <v>4.1602680441155941E-2</v>
      </c>
      <c r="F19" s="20">
        <v>319</v>
      </c>
      <c r="G19" s="21">
        <v>2.9452497460991597E-2</v>
      </c>
      <c r="H19" s="22">
        <v>0.86833855799373039</v>
      </c>
      <c r="I19" s="35">
        <v>2</v>
      </c>
      <c r="J19" s="20">
        <v>544</v>
      </c>
      <c r="K19" s="22">
        <v>9.5588235294117752E-2</v>
      </c>
      <c r="L19" s="35">
        <v>-1</v>
      </c>
      <c r="M19" s="29"/>
      <c r="N19" s="29"/>
      <c r="O19" s="18">
        <v>8</v>
      </c>
      <c r="P19" s="19" t="s">
        <v>30</v>
      </c>
      <c r="Q19" s="20">
        <v>3468</v>
      </c>
      <c r="R19" s="21">
        <v>4.0121242971841088E-2</v>
      </c>
      <c r="S19" s="20">
        <v>2256</v>
      </c>
      <c r="T19" s="21">
        <v>3.4187516101168373E-2</v>
      </c>
      <c r="U19" s="22">
        <v>0.5372340425531914</v>
      </c>
      <c r="V19" s="35">
        <v>0</v>
      </c>
    </row>
    <row r="20" spans="2:22" ht="14.45" customHeight="1" thickBot="1" x14ac:dyDescent="0.25">
      <c r="B20" s="13">
        <v>9</v>
      </c>
      <c r="C20" s="14" t="s">
        <v>24</v>
      </c>
      <c r="D20" s="15">
        <v>531</v>
      </c>
      <c r="E20" s="16">
        <v>3.7065475359486247E-2</v>
      </c>
      <c r="F20" s="15">
        <v>552</v>
      </c>
      <c r="G20" s="16">
        <v>5.0964823192687657E-2</v>
      </c>
      <c r="H20" s="17">
        <v>-3.8043478260869512E-2</v>
      </c>
      <c r="I20" s="34">
        <v>-2</v>
      </c>
      <c r="J20" s="15">
        <v>463</v>
      </c>
      <c r="K20" s="17">
        <v>0.14686825053995678</v>
      </c>
      <c r="L20" s="34">
        <v>-1</v>
      </c>
      <c r="M20" s="29"/>
      <c r="N20" s="29"/>
      <c r="O20" s="13">
        <v>9</v>
      </c>
      <c r="P20" s="14" t="s">
        <v>20</v>
      </c>
      <c r="Q20" s="15">
        <v>2295</v>
      </c>
      <c r="R20" s="16">
        <v>2.6550822554894837E-2</v>
      </c>
      <c r="S20" s="15">
        <v>951</v>
      </c>
      <c r="T20" s="16">
        <v>1.4411492824561669E-2</v>
      </c>
      <c r="U20" s="17">
        <v>1.413249211356467</v>
      </c>
      <c r="V20" s="34">
        <v>9</v>
      </c>
    </row>
    <row r="21" spans="2:22" ht="14.45" customHeight="1" thickBot="1" x14ac:dyDescent="0.25">
      <c r="B21" s="18">
        <v>10</v>
      </c>
      <c r="C21" s="19" t="s">
        <v>32</v>
      </c>
      <c r="D21" s="20">
        <v>453</v>
      </c>
      <c r="E21" s="21">
        <v>3.1620829261482616E-2</v>
      </c>
      <c r="F21" s="20">
        <v>307</v>
      </c>
      <c r="G21" s="21">
        <v>2.8344566522020127E-2</v>
      </c>
      <c r="H21" s="22">
        <v>0.47557003257328989</v>
      </c>
      <c r="I21" s="35">
        <v>1</v>
      </c>
      <c r="J21" s="20">
        <v>397</v>
      </c>
      <c r="K21" s="22">
        <v>0.1410579345088161</v>
      </c>
      <c r="L21" s="35">
        <v>1</v>
      </c>
      <c r="M21" s="29"/>
      <c r="N21" s="29"/>
      <c r="O21" s="18">
        <v>10</v>
      </c>
      <c r="P21" s="19" t="s">
        <v>39</v>
      </c>
      <c r="Q21" s="20">
        <v>2239</v>
      </c>
      <c r="R21" s="21">
        <v>2.5902959346583678E-2</v>
      </c>
      <c r="S21" s="20">
        <v>2092</v>
      </c>
      <c r="T21" s="21">
        <v>3.1702253405870677E-2</v>
      </c>
      <c r="U21" s="22">
        <v>7.0267686424474229E-2</v>
      </c>
      <c r="V21" s="35">
        <v>-1</v>
      </c>
    </row>
    <row r="22" spans="2:22" ht="14.45" customHeight="1" thickBot="1" x14ac:dyDescent="0.25">
      <c r="B22" s="13">
        <v>11</v>
      </c>
      <c r="C22" s="14" t="s">
        <v>58</v>
      </c>
      <c r="D22" s="15">
        <v>451</v>
      </c>
      <c r="E22" s="16">
        <v>3.14812229512774E-2</v>
      </c>
      <c r="F22" s="15">
        <v>249</v>
      </c>
      <c r="G22" s="16">
        <v>2.2989566983658019E-2</v>
      </c>
      <c r="H22" s="17">
        <v>0.81124497991967881</v>
      </c>
      <c r="I22" s="34">
        <v>1</v>
      </c>
      <c r="J22" s="15">
        <v>386</v>
      </c>
      <c r="K22" s="17">
        <v>0.16839378238341962</v>
      </c>
      <c r="L22" s="34">
        <v>1</v>
      </c>
      <c r="M22" s="29"/>
      <c r="N22" s="29"/>
      <c r="O22" s="13">
        <v>11</v>
      </c>
      <c r="P22" s="14" t="s">
        <v>32</v>
      </c>
      <c r="Q22" s="15">
        <v>2213</v>
      </c>
      <c r="R22" s="16">
        <v>2.5602165714153496E-2</v>
      </c>
      <c r="S22" s="15">
        <v>1978</v>
      </c>
      <c r="T22" s="16">
        <v>2.9974692751822272E-2</v>
      </c>
      <c r="U22" s="17">
        <v>0.11880687563195136</v>
      </c>
      <c r="V22" s="34">
        <v>-1</v>
      </c>
    </row>
    <row r="23" spans="2:22" ht="14.45" customHeight="1" thickBot="1" x14ac:dyDescent="0.25">
      <c r="B23" s="18">
        <v>12</v>
      </c>
      <c r="C23" s="19" t="s">
        <v>20</v>
      </c>
      <c r="D23" s="20">
        <v>404</v>
      </c>
      <c r="E23" s="21">
        <v>2.8200474661454696E-2</v>
      </c>
      <c r="F23" s="20">
        <v>66</v>
      </c>
      <c r="G23" s="21">
        <v>6.0936201643430896E-3</v>
      </c>
      <c r="H23" s="22">
        <v>5.1212121212121211</v>
      </c>
      <c r="I23" s="35">
        <v>12</v>
      </c>
      <c r="J23" s="20">
        <v>337</v>
      </c>
      <c r="K23" s="22">
        <v>0.19881305637982205</v>
      </c>
      <c r="L23" s="35">
        <v>2</v>
      </c>
      <c r="M23" s="29"/>
      <c r="N23" s="29"/>
      <c r="O23" s="18">
        <v>12</v>
      </c>
      <c r="P23" s="19" t="s">
        <v>31</v>
      </c>
      <c r="Q23" s="20">
        <v>2186</v>
      </c>
      <c r="R23" s="21">
        <v>2.5289803095860618E-2</v>
      </c>
      <c r="S23" s="20">
        <v>1706</v>
      </c>
      <c r="T23" s="21">
        <v>2.5852793647426087E-2</v>
      </c>
      <c r="U23" s="22">
        <v>0.28135990621336449</v>
      </c>
      <c r="V23" s="35">
        <v>-1</v>
      </c>
    </row>
    <row r="24" spans="2:22" ht="14.45" customHeight="1" thickBot="1" x14ac:dyDescent="0.25">
      <c r="B24" s="13">
        <v>13</v>
      </c>
      <c r="C24" s="14" t="s">
        <v>31</v>
      </c>
      <c r="D24" s="15">
        <v>365</v>
      </c>
      <c r="E24" s="16">
        <v>2.5478151612452885E-2</v>
      </c>
      <c r="F24" s="15">
        <v>321</v>
      </c>
      <c r="G24" s="16">
        <v>2.9637152617486843E-2</v>
      </c>
      <c r="H24" s="17">
        <v>0.13707165109034269</v>
      </c>
      <c r="I24" s="34">
        <v>-4</v>
      </c>
      <c r="J24" s="15">
        <v>366</v>
      </c>
      <c r="K24" s="17">
        <v>-2.732240437158473E-3</v>
      </c>
      <c r="L24" s="34">
        <v>0</v>
      </c>
      <c r="M24" s="29"/>
      <c r="N24" s="29"/>
      <c r="O24" s="13">
        <v>13</v>
      </c>
      <c r="P24" s="14" t="s">
        <v>58</v>
      </c>
      <c r="Q24" s="15">
        <v>1965</v>
      </c>
      <c r="R24" s="16">
        <v>2.2733057220204078E-2</v>
      </c>
      <c r="S24" s="15">
        <v>1659</v>
      </c>
      <c r="T24" s="16">
        <v>2.5140553728651746E-2</v>
      </c>
      <c r="U24" s="17">
        <v>0.18444846292947559</v>
      </c>
      <c r="V24" s="34">
        <v>-1</v>
      </c>
    </row>
    <row r="25" spans="2:22" ht="14.45" customHeight="1" thickBot="1" x14ac:dyDescent="0.25">
      <c r="B25" s="18">
        <v>14</v>
      </c>
      <c r="C25" s="19" t="s">
        <v>26</v>
      </c>
      <c r="D25" s="20">
        <v>306</v>
      </c>
      <c r="E25" s="21">
        <v>2.1359765461398856E-2</v>
      </c>
      <c r="F25" s="20">
        <v>37</v>
      </c>
      <c r="G25" s="21">
        <v>3.416120395162035E-3</v>
      </c>
      <c r="H25" s="22">
        <v>7.2702702702702702</v>
      </c>
      <c r="I25" s="35">
        <v>15</v>
      </c>
      <c r="J25" s="20">
        <v>117</v>
      </c>
      <c r="K25" s="22">
        <v>1.6153846153846154</v>
      </c>
      <c r="L25" s="35">
        <v>8</v>
      </c>
      <c r="M25" s="29"/>
      <c r="N25" s="29"/>
      <c r="O25" s="18">
        <v>14</v>
      </c>
      <c r="P25" s="19" t="s">
        <v>33</v>
      </c>
      <c r="Q25" s="20">
        <v>1950</v>
      </c>
      <c r="R25" s="21">
        <v>2.2559522432263588E-2</v>
      </c>
      <c r="S25" s="20">
        <v>1082</v>
      </c>
      <c r="T25" s="21">
        <v>1.6396672172634835E-2</v>
      </c>
      <c r="U25" s="22">
        <v>0.80221811460258774</v>
      </c>
      <c r="V25" s="35">
        <v>2</v>
      </c>
    </row>
    <row r="26" spans="2:22" ht="14.45" customHeight="1" thickBot="1" x14ac:dyDescent="0.25">
      <c r="B26" s="13">
        <v>15</v>
      </c>
      <c r="C26" s="14" t="s">
        <v>39</v>
      </c>
      <c r="D26" s="15">
        <v>271</v>
      </c>
      <c r="E26" s="16">
        <v>1.8916655032807483E-2</v>
      </c>
      <c r="F26" s="15">
        <v>370</v>
      </c>
      <c r="G26" s="16">
        <v>3.4161203951620346E-2</v>
      </c>
      <c r="H26" s="17">
        <v>-0.26756756756756761</v>
      </c>
      <c r="I26" s="34">
        <v>-7</v>
      </c>
      <c r="J26" s="15">
        <v>412</v>
      </c>
      <c r="K26" s="17">
        <v>-0.34223300970873782</v>
      </c>
      <c r="L26" s="34">
        <v>-5</v>
      </c>
      <c r="M26" s="29"/>
      <c r="N26" s="29"/>
      <c r="O26" s="13">
        <v>15</v>
      </c>
      <c r="P26" s="14" t="s">
        <v>108</v>
      </c>
      <c r="Q26" s="15">
        <v>1885</v>
      </c>
      <c r="R26" s="16">
        <v>2.1807538351188135E-2</v>
      </c>
      <c r="S26" s="15">
        <v>0</v>
      </c>
      <c r="T26" s="16">
        <v>0</v>
      </c>
      <c r="U26" s="17" t="s">
        <v>87</v>
      </c>
      <c r="V26" s="34" t="s">
        <v>87</v>
      </c>
    </row>
    <row r="27" spans="2:22" ht="14.45" customHeight="1" thickBot="1" x14ac:dyDescent="0.25">
      <c r="B27" s="18">
        <v>16</v>
      </c>
      <c r="C27" s="19" t="s">
        <v>21</v>
      </c>
      <c r="D27" s="20">
        <v>246</v>
      </c>
      <c r="E27" s="21">
        <v>1.7171576155242216E-2</v>
      </c>
      <c r="F27" s="20">
        <v>238</v>
      </c>
      <c r="G27" s="21">
        <v>2.1973963622934172E-2</v>
      </c>
      <c r="H27" s="22">
        <v>3.3613445378151363E-2</v>
      </c>
      <c r="I27" s="35">
        <v>-3</v>
      </c>
      <c r="J27" s="20">
        <v>211</v>
      </c>
      <c r="K27" s="22">
        <v>0.16587677725118488</v>
      </c>
      <c r="L27" s="35">
        <v>2</v>
      </c>
      <c r="M27" s="29"/>
      <c r="N27" s="29"/>
      <c r="O27" s="18">
        <v>16</v>
      </c>
      <c r="P27" s="19" t="s">
        <v>21</v>
      </c>
      <c r="Q27" s="20">
        <v>1639</v>
      </c>
      <c r="R27" s="21">
        <v>1.8961567828964115E-2</v>
      </c>
      <c r="S27" s="20">
        <v>1162</v>
      </c>
      <c r="T27" s="21">
        <v>1.7608995438633711E-2</v>
      </c>
      <c r="U27" s="22">
        <v>0.41049913941480209</v>
      </c>
      <c r="V27" s="35">
        <v>-2</v>
      </c>
    </row>
    <row r="28" spans="2:22" ht="14.45" customHeight="1" thickBot="1" x14ac:dyDescent="0.25">
      <c r="B28" s="13">
        <v>17</v>
      </c>
      <c r="C28" s="14" t="s">
        <v>16</v>
      </c>
      <c r="D28" s="15">
        <v>239</v>
      </c>
      <c r="E28" s="16">
        <v>1.6682954069523942E-2</v>
      </c>
      <c r="F28" s="15">
        <v>218</v>
      </c>
      <c r="G28" s="16">
        <v>2.0127412057981717E-2</v>
      </c>
      <c r="H28" s="17">
        <v>9.6330275229357776E-2</v>
      </c>
      <c r="I28" s="34">
        <v>-1</v>
      </c>
      <c r="J28" s="15">
        <v>217</v>
      </c>
      <c r="K28" s="17">
        <v>0.10138248847926268</v>
      </c>
      <c r="L28" s="34">
        <v>0</v>
      </c>
      <c r="M28" s="29"/>
      <c r="N28" s="29"/>
      <c r="O28" s="13">
        <v>17</v>
      </c>
      <c r="P28" s="14" t="s">
        <v>25</v>
      </c>
      <c r="Q28" s="15">
        <v>1550</v>
      </c>
      <c r="R28" s="16">
        <v>1.7931928087183878E-2</v>
      </c>
      <c r="S28" s="15">
        <v>1122</v>
      </c>
      <c r="T28" s="16">
        <v>1.7002833805634273E-2</v>
      </c>
      <c r="U28" s="17">
        <v>0.38146167557932253</v>
      </c>
      <c r="V28" s="34">
        <v>-2</v>
      </c>
    </row>
    <row r="29" spans="2:22" ht="14.45" customHeight="1" thickBot="1" x14ac:dyDescent="0.25">
      <c r="B29" s="18">
        <v>18</v>
      </c>
      <c r="C29" s="19" t="s">
        <v>86</v>
      </c>
      <c r="D29" s="20">
        <v>230</v>
      </c>
      <c r="E29" s="21">
        <v>1.6054725673600445E-2</v>
      </c>
      <c r="F29" s="20">
        <v>231</v>
      </c>
      <c r="G29" s="21">
        <v>2.1327670575200814E-2</v>
      </c>
      <c r="H29" s="22">
        <v>-4.3290043290042934E-3</v>
      </c>
      <c r="I29" s="35">
        <v>-4</v>
      </c>
      <c r="J29" s="20">
        <v>257</v>
      </c>
      <c r="K29" s="22">
        <v>-0.10505836575875482</v>
      </c>
      <c r="L29" s="35">
        <v>-2</v>
      </c>
      <c r="M29" s="29"/>
      <c r="N29" s="29"/>
      <c r="O29" s="18">
        <v>18</v>
      </c>
      <c r="P29" s="19" t="s">
        <v>86</v>
      </c>
      <c r="Q29" s="20">
        <v>1491</v>
      </c>
      <c r="R29" s="21">
        <v>1.7249357921284621E-2</v>
      </c>
      <c r="S29" s="20">
        <v>1053</v>
      </c>
      <c r="T29" s="21">
        <v>1.5957204988710241E-2</v>
      </c>
      <c r="U29" s="22">
        <v>0.41595441595441596</v>
      </c>
      <c r="V29" s="35">
        <v>-1</v>
      </c>
    </row>
    <row r="30" spans="2:22" ht="14.45" customHeight="1" thickBot="1" x14ac:dyDescent="0.25">
      <c r="B30" s="13">
        <v>19</v>
      </c>
      <c r="C30" s="14" t="s">
        <v>33</v>
      </c>
      <c r="D30" s="15">
        <v>213</v>
      </c>
      <c r="E30" s="16">
        <v>1.4868072036856066E-2</v>
      </c>
      <c r="F30" s="15">
        <v>179</v>
      </c>
      <c r="G30" s="16">
        <v>1.6526636506324438E-2</v>
      </c>
      <c r="H30" s="17">
        <v>0.1899441340782122</v>
      </c>
      <c r="I30" s="34">
        <v>-2</v>
      </c>
      <c r="J30" s="15">
        <v>273</v>
      </c>
      <c r="K30" s="17">
        <v>-0.21978021978021978</v>
      </c>
      <c r="L30" s="34">
        <v>-4</v>
      </c>
      <c r="O30" s="13">
        <v>19</v>
      </c>
      <c r="P30" s="14" t="s">
        <v>16</v>
      </c>
      <c r="Q30" s="15">
        <v>1367</v>
      </c>
      <c r="R30" s="16">
        <v>1.5814803674309909E-2</v>
      </c>
      <c r="S30" s="15">
        <v>1504</v>
      </c>
      <c r="T30" s="16">
        <v>2.2791677400778917E-2</v>
      </c>
      <c r="U30" s="17">
        <v>-9.1090425531914931E-2</v>
      </c>
      <c r="V30" s="34">
        <v>-6</v>
      </c>
    </row>
    <row r="31" spans="2:22" ht="14.45" customHeight="1" thickBot="1" x14ac:dyDescent="0.25">
      <c r="B31" s="18">
        <v>20</v>
      </c>
      <c r="C31" s="19" t="s">
        <v>109</v>
      </c>
      <c r="D31" s="20">
        <v>176</v>
      </c>
      <c r="E31" s="21">
        <v>1.2285355298059472E-2</v>
      </c>
      <c r="F31" s="20">
        <v>76</v>
      </c>
      <c r="G31" s="21">
        <v>7.0168959468193152E-3</v>
      </c>
      <c r="H31" s="22">
        <v>1.3157894736842106</v>
      </c>
      <c r="I31" s="35">
        <v>3</v>
      </c>
      <c r="J31" s="20">
        <v>115</v>
      </c>
      <c r="K31" s="22">
        <v>0.5304347826086957</v>
      </c>
      <c r="L31" s="35">
        <v>3</v>
      </c>
      <c r="O31" s="18">
        <v>20</v>
      </c>
      <c r="P31" s="19" t="s">
        <v>109</v>
      </c>
      <c r="Q31" s="20">
        <v>987</v>
      </c>
      <c r="R31" s="21">
        <v>1.1418589046484184E-2</v>
      </c>
      <c r="S31" s="20">
        <v>597</v>
      </c>
      <c r="T31" s="21">
        <v>9.0469623725166308E-3</v>
      </c>
      <c r="U31" s="22">
        <v>0.6532663316582914</v>
      </c>
      <c r="V31" s="35">
        <v>1</v>
      </c>
    </row>
    <row r="32" spans="2:22" ht="14.45" customHeight="1" thickBot="1" x14ac:dyDescent="0.25">
      <c r="B32" s="86" t="s">
        <v>42</v>
      </c>
      <c r="C32" s="87"/>
      <c r="D32" s="23">
        <f>SUM(D12:D31)</f>
        <v>13041</v>
      </c>
      <c r="E32" s="24">
        <f>D32/D34</f>
        <v>0.91030294569314529</v>
      </c>
      <c r="F32" s="23">
        <f>SUM(F12:F31)</f>
        <v>9838</v>
      </c>
      <c r="G32" s="24">
        <f>F32/F34</f>
        <v>0.90831871480011084</v>
      </c>
      <c r="H32" s="25">
        <f>D32/F32-1</f>
        <v>0.3255743037202683</v>
      </c>
      <c r="I32" s="36"/>
      <c r="J32" s="23">
        <f>SUM(J12:J31)</f>
        <v>12566</v>
      </c>
      <c r="K32" s="24">
        <f>D32/J32-1</f>
        <v>3.7800413815056499E-2</v>
      </c>
      <c r="L32" s="23"/>
      <c r="O32" s="86" t="s">
        <v>42</v>
      </c>
      <c r="P32" s="87"/>
      <c r="Q32" s="23">
        <f>SUM(Q12:Q31)</f>
        <v>79090</v>
      </c>
      <c r="R32" s="24">
        <f>Q32/Q34</f>
        <v>0.91499109188088568</v>
      </c>
      <c r="S32" s="23">
        <f>SUM(S12:S31)</f>
        <v>60612</v>
      </c>
      <c r="T32" s="24">
        <f>S32/S34</f>
        <v>0.91851672248405036</v>
      </c>
      <c r="U32" s="25">
        <f>Q32/S32-1</f>
        <v>0.30485712400184783</v>
      </c>
      <c r="V32" s="36"/>
    </row>
    <row r="33" spans="2:23" ht="14.45" customHeight="1" thickBot="1" x14ac:dyDescent="0.25">
      <c r="B33" s="86" t="s">
        <v>12</v>
      </c>
      <c r="C33" s="87"/>
      <c r="D33" s="23">
        <f>D34-SUM(D12:D31)</f>
        <v>1285</v>
      </c>
      <c r="E33" s="24">
        <f>D33/D34</f>
        <v>8.9697054306854665E-2</v>
      </c>
      <c r="F33" s="23">
        <f>F34-SUM(F12:F31)</f>
        <v>993</v>
      </c>
      <c r="G33" s="24">
        <f>F33/F34</f>
        <v>9.1681285199889204E-2</v>
      </c>
      <c r="H33" s="25">
        <f>D33/F33-1</f>
        <v>0.29405840886203416</v>
      </c>
      <c r="I33" s="36"/>
      <c r="J33" s="23">
        <f>J34-SUM(J12:J31)</f>
        <v>1019</v>
      </c>
      <c r="K33" s="24">
        <f>D33/J33-1</f>
        <v>0.26104023552502453</v>
      </c>
      <c r="L33" s="23"/>
      <c r="O33" s="86" t="s">
        <v>12</v>
      </c>
      <c r="P33" s="87"/>
      <c r="Q33" s="23">
        <f>Q34-SUM(Q12:Q31)</f>
        <v>7348</v>
      </c>
      <c r="R33" s="24">
        <f>Q33/Q34</f>
        <v>8.5008908119114282E-2</v>
      </c>
      <c r="S33" s="23">
        <f>S34-SUM(S12:S31)</f>
        <v>5377</v>
      </c>
      <c r="T33" s="24">
        <f>S33/S34</f>
        <v>8.1483277515949623E-2</v>
      </c>
      <c r="U33" s="25">
        <f>Q33/S33-1</f>
        <v>0.36656127952389816</v>
      </c>
      <c r="V33" s="36"/>
    </row>
    <row r="34" spans="2:23" ht="14.45" customHeight="1" thickBot="1" x14ac:dyDescent="0.25">
      <c r="B34" s="88" t="s">
        <v>34</v>
      </c>
      <c r="C34" s="89"/>
      <c r="D34" s="26">
        <v>14326</v>
      </c>
      <c r="E34" s="27">
        <v>1</v>
      </c>
      <c r="F34" s="26">
        <v>10831</v>
      </c>
      <c r="G34" s="27">
        <v>0.99907672421752369</v>
      </c>
      <c r="H34" s="28">
        <v>0.32268488597544076</v>
      </c>
      <c r="I34" s="38"/>
      <c r="J34" s="26">
        <v>13585</v>
      </c>
      <c r="K34" s="28">
        <v>5.4545454545454453E-2</v>
      </c>
      <c r="L34" s="26"/>
      <c r="M34" s="29"/>
      <c r="N34" s="29"/>
      <c r="O34" s="88" t="s">
        <v>34</v>
      </c>
      <c r="P34" s="89"/>
      <c r="Q34" s="26">
        <v>86438</v>
      </c>
      <c r="R34" s="27">
        <v>1</v>
      </c>
      <c r="S34" s="26">
        <v>65989</v>
      </c>
      <c r="T34" s="27">
        <v>1</v>
      </c>
      <c r="U34" s="28">
        <v>0.30988498083013827</v>
      </c>
      <c r="V34" s="38"/>
    </row>
    <row r="35" spans="2:23" ht="14.45" customHeight="1" x14ac:dyDescent="0.2">
      <c r="B35" s="30" t="s">
        <v>64</v>
      </c>
      <c r="O35" s="30" t="s">
        <v>64</v>
      </c>
    </row>
    <row r="36" spans="2:23" x14ac:dyDescent="0.2">
      <c r="B36" s="31" t="s">
        <v>63</v>
      </c>
      <c r="O36" s="31" t="s">
        <v>63</v>
      </c>
    </row>
    <row r="38" spans="2:23" x14ac:dyDescent="0.2">
      <c r="W38" s="3"/>
    </row>
    <row r="39" spans="2:23" ht="15" customHeight="1" x14ac:dyDescent="0.2">
      <c r="O39" s="110" t="s">
        <v>100</v>
      </c>
      <c r="P39" s="110"/>
      <c r="Q39" s="110"/>
      <c r="R39" s="110"/>
      <c r="S39" s="110"/>
      <c r="T39" s="110"/>
      <c r="U39" s="110"/>
      <c r="V39" s="110"/>
    </row>
    <row r="40" spans="2:23" ht="15" customHeight="1" x14ac:dyDescent="0.2">
      <c r="B40" s="96" t="s">
        <v>143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29"/>
      <c r="N40" s="32"/>
      <c r="O40" s="110"/>
      <c r="P40" s="110"/>
      <c r="Q40" s="110"/>
      <c r="R40" s="110"/>
      <c r="S40" s="110"/>
      <c r="T40" s="110"/>
      <c r="U40" s="110"/>
      <c r="V40" s="110"/>
    </row>
    <row r="41" spans="2:23" x14ac:dyDescent="0.2">
      <c r="B41" s="97" t="s">
        <v>144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29"/>
      <c r="N41" s="32"/>
      <c r="O41" s="97" t="s">
        <v>101</v>
      </c>
      <c r="P41" s="97"/>
      <c r="Q41" s="97"/>
      <c r="R41" s="97"/>
      <c r="S41" s="97"/>
      <c r="T41" s="97"/>
      <c r="U41" s="97"/>
      <c r="V41" s="97"/>
    </row>
    <row r="42" spans="2:23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3" x14ac:dyDescent="0.2">
      <c r="B43" s="103" t="s">
        <v>0</v>
      </c>
      <c r="C43" s="105" t="s">
        <v>41</v>
      </c>
      <c r="D43" s="98" t="s">
        <v>124</v>
      </c>
      <c r="E43" s="99"/>
      <c r="F43" s="99"/>
      <c r="G43" s="99"/>
      <c r="H43" s="99"/>
      <c r="I43" s="100"/>
      <c r="J43" s="98" t="s">
        <v>115</v>
      </c>
      <c r="K43" s="99"/>
      <c r="L43" s="100"/>
      <c r="M43" s="29"/>
      <c r="N43" s="29"/>
      <c r="O43" s="103" t="s">
        <v>0</v>
      </c>
      <c r="P43" s="105" t="s">
        <v>41</v>
      </c>
      <c r="Q43" s="98" t="s">
        <v>130</v>
      </c>
      <c r="R43" s="99"/>
      <c r="S43" s="99"/>
      <c r="T43" s="99"/>
      <c r="U43" s="99"/>
      <c r="V43" s="100"/>
    </row>
    <row r="44" spans="2:23" ht="15" thickBot="1" x14ac:dyDescent="0.25">
      <c r="B44" s="104"/>
      <c r="C44" s="106"/>
      <c r="D44" s="107" t="s">
        <v>125</v>
      </c>
      <c r="E44" s="108"/>
      <c r="F44" s="108"/>
      <c r="G44" s="108"/>
      <c r="H44" s="108"/>
      <c r="I44" s="109"/>
      <c r="J44" s="107" t="s">
        <v>116</v>
      </c>
      <c r="K44" s="108"/>
      <c r="L44" s="109"/>
      <c r="M44" s="29"/>
      <c r="N44" s="29"/>
      <c r="O44" s="104"/>
      <c r="P44" s="106"/>
      <c r="Q44" s="107" t="s">
        <v>131</v>
      </c>
      <c r="R44" s="108"/>
      <c r="S44" s="108"/>
      <c r="T44" s="108"/>
      <c r="U44" s="108"/>
      <c r="V44" s="109"/>
    </row>
    <row r="45" spans="2:23" ht="15" customHeight="1" x14ac:dyDescent="0.2">
      <c r="B45" s="104"/>
      <c r="C45" s="106"/>
      <c r="D45" s="90">
        <v>2024</v>
      </c>
      <c r="E45" s="91"/>
      <c r="F45" s="90">
        <v>2023</v>
      </c>
      <c r="G45" s="91"/>
      <c r="H45" s="82" t="s">
        <v>5</v>
      </c>
      <c r="I45" s="82" t="s">
        <v>44</v>
      </c>
      <c r="J45" s="82">
        <v>2023</v>
      </c>
      <c r="K45" s="82" t="s">
        <v>127</v>
      </c>
      <c r="L45" s="82" t="s">
        <v>128</v>
      </c>
      <c r="M45" s="29"/>
      <c r="N45" s="29"/>
      <c r="O45" s="104"/>
      <c r="P45" s="106"/>
      <c r="Q45" s="90">
        <v>2024</v>
      </c>
      <c r="R45" s="91"/>
      <c r="S45" s="90">
        <v>2023</v>
      </c>
      <c r="T45" s="91"/>
      <c r="U45" s="82" t="s">
        <v>5</v>
      </c>
      <c r="V45" s="82" t="s">
        <v>59</v>
      </c>
    </row>
    <row r="46" spans="2:23" ht="15" customHeight="1" thickBot="1" x14ac:dyDescent="0.25">
      <c r="B46" s="84" t="s">
        <v>6</v>
      </c>
      <c r="C46" s="101" t="s">
        <v>41</v>
      </c>
      <c r="D46" s="92"/>
      <c r="E46" s="93"/>
      <c r="F46" s="92"/>
      <c r="G46" s="93"/>
      <c r="H46" s="83"/>
      <c r="I46" s="83"/>
      <c r="J46" s="83"/>
      <c r="K46" s="83"/>
      <c r="L46" s="83"/>
      <c r="M46" s="29"/>
      <c r="N46" s="29"/>
      <c r="O46" s="84" t="s">
        <v>6</v>
      </c>
      <c r="P46" s="101" t="s">
        <v>41</v>
      </c>
      <c r="Q46" s="92"/>
      <c r="R46" s="93"/>
      <c r="S46" s="92"/>
      <c r="T46" s="93"/>
      <c r="U46" s="83"/>
      <c r="V46" s="83"/>
    </row>
    <row r="47" spans="2:23" ht="15" customHeight="1" x14ac:dyDescent="0.2">
      <c r="B47" s="84"/>
      <c r="C47" s="101"/>
      <c r="D47" s="7" t="s">
        <v>8</v>
      </c>
      <c r="E47" s="8" t="s">
        <v>2</v>
      </c>
      <c r="F47" s="7" t="s">
        <v>8</v>
      </c>
      <c r="G47" s="8" t="s">
        <v>2</v>
      </c>
      <c r="H47" s="94" t="s">
        <v>9</v>
      </c>
      <c r="I47" s="94" t="s">
        <v>45</v>
      </c>
      <c r="J47" s="94" t="s">
        <v>8</v>
      </c>
      <c r="K47" s="94" t="s">
        <v>126</v>
      </c>
      <c r="L47" s="94" t="s">
        <v>129</v>
      </c>
      <c r="M47" s="29"/>
      <c r="N47" s="29"/>
      <c r="O47" s="84"/>
      <c r="P47" s="101"/>
      <c r="Q47" s="7" t="s">
        <v>8</v>
      </c>
      <c r="R47" s="8" t="s">
        <v>2</v>
      </c>
      <c r="S47" s="7" t="s">
        <v>8</v>
      </c>
      <c r="T47" s="8" t="s">
        <v>2</v>
      </c>
      <c r="U47" s="94" t="s">
        <v>9</v>
      </c>
      <c r="V47" s="94" t="s">
        <v>60</v>
      </c>
    </row>
    <row r="48" spans="2:23" ht="15" customHeight="1" thickBot="1" x14ac:dyDescent="0.25">
      <c r="B48" s="85"/>
      <c r="C48" s="102"/>
      <c r="D48" s="10" t="s">
        <v>10</v>
      </c>
      <c r="E48" s="11" t="s">
        <v>11</v>
      </c>
      <c r="F48" s="10" t="s">
        <v>10</v>
      </c>
      <c r="G48" s="11" t="s">
        <v>11</v>
      </c>
      <c r="H48" s="95"/>
      <c r="I48" s="95"/>
      <c r="J48" s="95" t="s">
        <v>10</v>
      </c>
      <c r="K48" s="95"/>
      <c r="L48" s="95"/>
      <c r="M48" s="29"/>
      <c r="N48" s="29"/>
      <c r="O48" s="85"/>
      <c r="P48" s="102"/>
      <c r="Q48" s="10" t="s">
        <v>10</v>
      </c>
      <c r="R48" s="11" t="s">
        <v>11</v>
      </c>
      <c r="S48" s="10" t="s">
        <v>10</v>
      </c>
      <c r="T48" s="11" t="s">
        <v>11</v>
      </c>
      <c r="U48" s="95"/>
      <c r="V48" s="95"/>
    </row>
    <row r="49" spans="2:22" ht="15" thickBot="1" x14ac:dyDescent="0.25">
      <c r="B49" s="13">
        <v>1</v>
      </c>
      <c r="C49" s="14" t="s">
        <v>40</v>
      </c>
      <c r="D49" s="15">
        <v>656</v>
      </c>
      <c r="E49" s="16">
        <v>4.5790869747312578E-2</v>
      </c>
      <c r="F49" s="15">
        <v>565</v>
      </c>
      <c r="G49" s="16">
        <v>5.2165081709906747E-2</v>
      </c>
      <c r="H49" s="17">
        <v>0.16106194690265485</v>
      </c>
      <c r="I49" s="34">
        <v>0</v>
      </c>
      <c r="J49" s="15">
        <v>607</v>
      </c>
      <c r="K49" s="17">
        <v>8.0724876441515603E-2</v>
      </c>
      <c r="L49" s="34">
        <v>1</v>
      </c>
      <c r="M49" s="29"/>
      <c r="N49" s="29"/>
      <c r="O49" s="13">
        <v>1</v>
      </c>
      <c r="P49" s="14" t="s">
        <v>76</v>
      </c>
      <c r="Q49" s="15">
        <v>4603</v>
      </c>
      <c r="R49" s="16">
        <v>5.3252041926004766E-2</v>
      </c>
      <c r="S49" s="15">
        <v>3546</v>
      </c>
      <c r="T49" s="16">
        <v>5.3736228765400296E-2</v>
      </c>
      <c r="U49" s="17">
        <v>0.29808234630569652</v>
      </c>
      <c r="V49" s="34">
        <v>0</v>
      </c>
    </row>
    <row r="50" spans="2:22" ht="15" thickBot="1" x14ac:dyDescent="0.25">
      <c r="B50" s="18">
        <v>2</v>
      </c>
      <c r="C50" s="19" t="s">
        <v>61</v>
      </c>
      <c r="D50" s="20">
        <v>613</v>
      </c>
      <c r="E50" s="21">
        <v>4.2789334077900323E-2</v>
      </c>
      <c r="F50" s="20">
        <v>348</v>
      </c>
      <c r="G50" s="21">
        <v>3.2129997230172652E-2</v>
      </c>
      <c r="H50" s="22">
        <v>0.76149425287356332</v>
      </c>
      <c r="I50" s="35">
        <v>3</v>
      </c>
      <c r="J50" s="20">
        <v>413</v>
      </c>
      <c r="K50" s="22">
        <v>0.4842615012106537</v>
      </c>
      <c r="L50" s="35">
        <v>4</v>
      </c>
      <c r="M50" s="29"/>
      <c r="N50" s="29"/>
      <c r="O50" s="18">
        <v>2</v>
      </c>
      <c r="P50" s="19" t="s">
        <v>40</v>
      </c>
      <c r="Q50" s="20">
        <v>3670</v>
      </c>
      <c r="R50" s="21">
        <v>4.2458178116106339E-2</v>
      </c>
      <c r="S50" s="20">
        <v>2608</v>
      </c>
      <c r="T50" s="21">
        <v>3.9521738471563442E-2</v>
      </c>
      <c r="U50" s="22">
        <v>0.40720858895705514</v>
      </c>
      <c r="V50" s="35">
        <v>1</v>
      </c>
    </row>
    <row r="51" spans="2:22" ht="15" thickBot="1" x14ac:dyDescent="0.25">
      <c r="B51" s="13">
        <v>3</v>
      </c>
      <c r="C51" s="14" t="s">
        <v>76</v>
      </c>
      <c r="D51" s="15">
        <v>563</v>
      </c>
      <c r="E51" s="16">
        <v>3.9299176322769788E-2</v>
      </c>
      <c r="F51" s="15">
        <v>340</v>
      </c>
      <c r="G51" s="16">
        <v>3.1391376604191674E-2</v>
      </c>
      <c r="H51" s="17">
        <v>0.65588235294117636</v>
      </c>
      <c r="I51" s="34">
        <v>3</v>
      </c>
      <c r="J51" s="15">
        <v>607</v>
      </c>
      <c r="K51" s="17">
        <v>-7.2487644151565056E-2</v>
      </c>
      <c r="L51" s="34">
        <v>-1</v>
      </c>
      <c r="M51" s="29"/>
      <c r="N51" s="29"/>
      <c r="O51" s="13">
        <v>3</v>
      </c>
      <c r="P51" s="14" t="s">
        <v>49</v>
      </c>
      <c r="Q51" s="15">
        <v>3146</v>
      </c>
      <c r="R51" s="16">
        <v>3.6396029524051923E-2</v>
      </c>
      <c r="S51" s="15">
        <v>1794</v>
      </c>
      <c r="T51" s="16">
        <v>2.7186349240024853E-2</v>
      </c>
      <c r="U51" s="17">
        <v>0.75362318840579712</v>
      </c>
      <c r="V51" s="34">
        <v>4</v>
      </c>
    </row>
    <row r="52" spans="2:22" ht="15" thickBot="1" x14ac:dyDescent="0.25">
      <c r="B52" s="18">
        <v>4</v>
      </c>
      <c r="C52" s="19" t="s">
        <v>119</v>
      </c>
      <c r="D52" s="20">
        <v>480</v>
      </c>
      <c r="E52" s="21">
        <v>3.3505514449253107E-2</v>
      </c>
      <c r="F52" s="20">
        <v>0</v>
      </c>
      <c r="G52" s="21">
        <v>0</v>
      </c>
      <c r="H52" s="22" t="s">
        <v>87</v>
      </c>
      <c r="I52" s="35" t="s">
        <v>87</v>
      </c>
      <c r="J52" s="20">
        <v>230</v>
      </c>
      <c r="K52" s="22">
        <v>1.0869565217391304</v>
      </c>
      <c r="L52" s="35">
        <v>8</v>
      </c>
      <c r="M52" s="29"/>
      <c r="N52" s="29"/>
      <c r="O52" s="18">
        <v>4</v>
      </c>
      <c r="P52" s="19" t="s">
        <v>57</v>
      </c>
      <c r="Q52" s="20">
        <v>2490</v>
      </c>
      <c r="R52" s="21">
        <v>2.8806774798121198E-2</v>
      </c>
      <c r="S52" s="20">
        <v>1492</v>
      </c>
      <c r="T52" s="21">
        <v>2.2609828910879086E-2</v>
      </c>
      <c r="U52" s="22">
        <v>0.66890080428954413</v>
      </c>
      <c r="V52" s="35">
        <v>4</v>
      </c>
    </row>
    <row r="53" spans="2:22" ht="15" thickBot="1" x14ac:dyDescent="0.25">
      <c r="B53" s="13">
        <v>5</v>
      </c>
      <c r="C53" s="14" t="s">
        <v>57</v>
      </c>
      <c r="D53" s="15">
        <v>446</v>
      </c>
      <c r="E53" s="16">
        <v>3.1132207175764346E-2</v>
      </c>
      <c r="F53" s="15">
        <v>270</v>
      </c>
      <c r="G53" s="16">
        <v>2.4928446126858093E-2</v>
      </c>
      <c r="H53" s="17">
        <v>0.6518518518518519</v>
      </c>
      <c r="I53" s="34">
        <v>3</v>
      </c>
      <c r="J53" s="15">
        <v>442</v>
      </c>
      <c r="K53" s="17">
        <v>9.0497737556560764E-3</v>
      </c>
      <c r="L53" s="34">
        <v>0</v>
      </c>
      <c r="M53" s="29"/>
      <c r="N53" s="29"/>
      <c r="O53" s="13">
        <v>5</v>
      </c>
      <c r="P53" s="14" t="s">
        <v>55</v>
      </c>
      <c r="Q53" s="15">
        <v>2467</v>
      </c>
      <c r="R53" s="16">
        <v>2.8540688123279114E-2</v>
      </c>
      <c r="S53" s="15">
        <v>1265</v>
      </c>
      <c r="T53" s="16">
        <v>1.9169861643607268E-2</v>
      </c>
      <c r="U53" s="17">
        <v>0.95019762845849809</v>
      </c>
      <c r="V53" s="34">
        <v>7</v>
      </c>
    </row>
    <row r="54" spans="2:22" ht="15" thickBot="1" x14ac:dyDescent="0.25">
      <c r="B54" s="18">
        <v>6</v>
      </c>
      <c r="C54" s="19" t="s">
        <v>38</v>
      </c>
      <c r="D54" s="20">
        <v>410</v>
      </c>
      <c r="E54" s="21">
        <v>2.8619293592070362E-2</v>
      </c>
      <c r="F54" s="20">
        <v>510</v>
      </c>
      <c r="G54" s="21">
        <v>4.7087064906287508E-2</v>
      </c>
      <c r="H54" s="22">
        <v>-0.19607843137254899</v>
      </c>
      <c r="I54" s="35">
        <v>-4</v>
      </c>
      <c r="J54" s="20">
        <v>328</v>
      </c>
      <c r="K54" s="22">
        <v>0.25</v>
      </c>
      <c r="L54" s="35">
        <v>3</v>
      </c>
      <c r="M54" s="29"/>
      <c r="N54" s="29"/>
      <c r="O54" s="18">
        <v>6</v>
      </c>
      <c r="P54" s="19" t="s">
        <v>48</v>
      </c>
      <c r="Q54" s="20">
        <v>2338</v>
      </c>
      <c r="R54" s="21">
        <v>2.7048288946990906E-2</v>
      </c>
      <c r="S54" s="20">
        <v>1948</v>
      </c>
      <c r="T54" s="21">
        <v>2.9520071527072693E-2</v>
      </c>
      <c r="U54" s="22">
        <v>0.20020533880903502</v>
      </c>
      <c r="V54" s="35">
        <v>-1</v>
      </c>
    </row>
    <row r="55" spans="2:22" ht="15" thickBot="1" x14ac:dyDescent="0.25">
      <c r="B55" s="13">
        <v>7</v>
      </c>
      <c r="C55" s="14" t="s">
        <v>48</v>
      </c>
      <c r="D55" s="15">
        <v>395</v>
      </c>
      <c r="E55" s="16">
        <v>2.7572246265531203E-2</v>
      </c>
      <c r="F55" s="15">
        <v>396</v>
      </c>
      <c r="G55" s="16">
        <v>3.6561720986058532E-2</v>
      </c>
      <c r="H55" s="17">
        <v>-2.525252525252486E-3</v>
      </c>
      <c r="I55" s="34">
        <v>-4</v>
      </c>
      <c r="J55" s="15">
        <v>335</v>
      </c>
      <c r="K55" s="17">
        <v>0.17910447761194037</v>
      </c>
      <c r="L55" s="34">
        <v>1</v>
      </c>
      <c r="M55" s="29"/>
      <c r="N55" s="29"/>
      <c r="O55" s="13">
        <v>7</v>
      </c>
      <c r="P55" s="14" t="s">
        <v>38</v>
      </c>
      <c r="Q55" s="15">
        <v>2322</v>
      </c>
      <c r="R55" s="16">
        <v>2.6863185173187719E-2</v>
      </c>
      <c r="S55" s="15">
        <v>2856</v>
      </c>
      <c r="T55" s="16">
        <v>4.3279940596159965E-2</v>
      </c>
      <c r="U55" s="17">
        <v>-0.18697478991596639</v>
      </c>
      <c r="V55" s="34">
        <v>-5</v>
      </c>
    </row>
    <row r="56" spans="2:22" ht="15" thickBot="1" x14ac:dyDescent="0.25">
      <c r="B56" s="18">
        <v>8</v>
      </c>
      <c r="C56" s="19" t="s">
        <v>37</v>
      </c>
      <c r="D56" s="20">
        <v>373</v>
      </c>
      <c r="E56" s="21">
        <v>2.6036576853273766E-2</v>
      </c>
      <c r="F56" s="20">
        <v>358</v>
      </c>
      <c r="G56" s="21">
        <v>3.3053273012648876E-2</v>
      </c>
      <c r="H56" s="22">
        <v>4.1899441340782051E-2</v>
      </c>
      <c r="I56" s="35">
        <v>-4</v>
      </c>
      <c r="J56" s="20">
        <v>313</v>
      </c>
      <c r="K56" s="22">
        <v>0.19169329073482433</v>
      </c>
      <c r="L56" s="35">
        <v>2</v>
      </c>
      <c r="M56" s="29"/>
      <c r="N56" s="29"/>
      <c r="O56" s="18">
        <v>8</v>
      </c>
      <c r="P56" s="19" t="s">
        <v>47</v>
      </c>
      <c r="Q56" s="20">
        <v>2295</v>
      </c>
      <c r="R56" s="21">
        <v>2.6550822554894837E-2</v>
      </c>
      <c r="S56" s="20">
        <v>1297</v>
      </c>
      <c r="T56" s="21">
        <v>1.9654790950006818E-2</v>
      </c>
      <c r="U56" s="22">
        <v>0.76946800308404018</v>
      </c>
      <c r="V56" s="35">
        <v>3</v>
      </c>
    </row>
    <row r="57" spans="2:22" ht="15" thickBot="1" x14ac:dyDescent="0.25">
      <c r="B57" s="13">
        <v>9</v>
      </c>
      <c r="C57" s="14" t="s">
        <v>49</v>
      </c>
      <c r="D57" s="15">
        <v>371</v>
      </c>
      <c r="E57" s="16">
        <v>2.5896970543068547E-2</v>
      </c>
      <c r="F57" s="15">
        <v>105</v>
      </c>
      <c r="G57" s="16">
        <v>9.6943957160003699E-3</v>
      </c>
      <c r="H57" s="17">
        <v>2.5333333333333332</v>
      </c>
      <c r="I57" s="34">
        <v>18</v>
      </c>
      <c r="J57" s="15">
        <v>474</v>
      </c>
      <c r="K57" s="17">
        <v>-0.21729957805907174</v>
      </c>
      <c r="L57" s="34">
        <v>-5</v>
      </c>
      <c r="M57" s="29"/>
      <c r="N57" s="29"/>
      <c r="O57" s="13">
        <v>9</v>
      </c>
      <c r="P57" s="14" t="s">
        <v>61</v>
      </c>
      <c r="Q57" s="15">
        <v>2236</v>
      </c>
      <c r="R57" s="16">
        <v>2.586825238899558E-2</v>
      </c>
      <c r="S57" s="15">
        <v>1894</v>
      </c>
      <c r="T57" s="16">
        <v>2.8701753322523452E-2</v>
      </c>
      <c r="U57" s="17">
        <v>0.18057022175290394</v>
      </c>
      <c r="V57" s="34">
        <v>-3</v>
      </c>
    </row>
    <row r="58" spans="2:22" ht="15" thickBot="1" x14ac:dyDescent="0.25">
      <c r="B58" s="18">
        <v>10</v>
      </c>
      <c r="C58" s="19" t="s">
        <v>55</v>
      </c>
      <c r="D58" s="20">
        <v>307</v>
      </c>
      <c r="E58" s="21">
        <v>2.1429568616501467E-2</v>
      </c>
      <c r="F58" s="20">
        <v>245</v>
      </c>
      <c r="G58" s="21">
        <v>2.2620256670667527E-2</v>
      </c>
      <c r="H58" s="22">
        <v>0.25306122448979584</v>
      </c>
      <c r="I58" s="35">
        <v>0</v>
      </c>
      <c r="J58" s="20">
        <v>761</v>
      </c>
      <c r="K58" s="22">
        <v>-0.5965834428383705</v>
      </c>
      <c r="L58" s="35">
        <v>-9</v>
      </c>
      <c r="M58" s="29"/>
      <c r="N58" s="29"/>
      <c r="O58" s="18">
        <v>10</v>
      </c>
      <c r="P58" s="19" t="s">
        <v>37</v>
      </c>
      <c r="Q58" s="20">
        <v>2181</v>
      </c>
      <c r="R58" s="21">
        <v>2.5231958166547122E-2</v>
      </c>
      <c r="S58" s="20">
        <v>2476</v>
      </c>
      <c r="T58" s="21">
        <v>3.7521405082665292E-2</v>
      </c>
      <c r="U58" s="22">
        <v>-0.11914378029079165</v>
      </c>
      <c r="V58" s="35">
        <v>-6</v>
      </c>
    </row>
    <row r="59" spans="2:22" ht="15" thickBot="1" x14ac:dyDescent="0.25">
      <c r="B59" s="13">
        <v>11</v>
      </c>
      <c r="C59" s="14" t="s">
        <v>47</v>
      </c>
      <c r="D59" s="15">
        <v>262</v>
      </c>
      <c r="E59" s="16">
        <v>1.8288426636883987E-2</v>
      </c>
      <c r="F59" s="15">
        <v>316</v>
      </c>
      <c r="G59" s="16">
        <v>2.9175514726248731E-2</v>
      </c>
      <c r="H59" s="17">
        <v>-0.17088607594936711</v>
      </c>
      <c r="I59" s="34">
        <v>-4</v>
      </c>
      <c r="J59" s="15">
        <v>220</v>
      </c>
      <c r="K59" s="17">
        <v>0.19090909090909092</v>
      </c>
      <c r="L59" s="34">
        <v>5</v>
      </c>
      <c r="M59" s="29"/>
      <c r="N59" s="29"/>
      <c r="O59" s="13">
        <v>11</v>
      </c>
      <c r="P59" s="14" t="s">
        <v>35</v>
      </c>
      <c r="Q59" s="15">
        <v>1984</v>
      </c>
      <c r="R59" s="16">
        <v>2.2952867951595363E-2</v>
      </c>
      <c r="S59" s="15">
        <v>1005</v>
      </c>
      <c r="T59" s="16">
        <v>1.5229811029110913E-2</v>
      </c>
      <c r="U59" s="17">
        <v>0.97412935323383087</v>
      </c>
      <c r="V59" s="34">
        <v>8</v>
      </c>
    </row>
    <row r="60" spans="2:22" ht="15" thickBot="1" x14ac:dyDescent="0.25">
      <c r="B60" s="18">
        <v>12</v>
      </c>
      <c r="C60" s="19" t="s">
        <v>148</v>
      </c>
      <c r="D60" s="20">
        <v>238</v>
      </c>
      <c r="E60" s="21">
        <v>1.661315091442133E-2</v>
      </c>
      <c r="F60" s="20">
        <v>100</v>
      </c>
      <c r="G60" s="21">
        <v>9.2327578247622562E-3</v>
      </c>
      <c r="H60" s="22">
        <v>1.38</v>
      </c>
      <c r="I60" s="35">
        <v>18</v>
      </c>
      <c r="J60" s="20">
        <v>107</v>
      </c>
      <c r="K60" s="22">
        <v>1.2242990654205608</v>
      </c>
      <c r="L60" s="35">
        <v>25</v>
      </c>
      <c r="M60" s="29"/>
      <c r="N60" s="29"/>
      <c r="O60" s="18">
        <v>12</v>
      </c>
      <c r="P60" s="19" t="s">
        <v>65</v>
      </c>
      <c r="Q60" s="20">
        <v>1699</v>
      </c>
      <c r="R60" s="21">
        <v>1.9655706980726068E-2</v>
      </c>
      <c r="S60" s="20">
        <v>1328</v>
      </c>
      <c r="T60" s="21">
        <v>2.0124566215581386E-2</v>
      </c>
      <c r="U60" s="22">
        <v>0.2793674698795181</v>
      </c>
      <c r="V60" s="35">
        <v>-3</v>
      </c>
    </row>
    <row r="61" spans="2:22" ht="15" thickBot="1" x14ac:dyDescent="0.25">
      <c r="B61" s="13" t="s">
        <v>87</v>
      </c>
      <c r="C61" s="14" t="s">
        <v>113</v>
      </c>
      <c r="D61" s="15">
        <v>238</v>
      </c>
      <c r="E61" s="16">
        <v>1.661315091442133E-2</v>
      </c>
      <c r="F61" s="15">
        <v>196</v>
      </c>
      <c r="G61" s="16">
        <v>1.8096205336534023E-2</v>
      </c>
      <c r="H61" s="17">
        <v>0.21428571428571419</v>
      </c>
      <c r="I61" s="34">
        <v>2</v>
      </c>
      <c r="J61" s="15">
        <v>221</v>
      </c>
      <c r="K61" s="17">
        <v>7.6923076923076872E-2</v>
      </c>
      <c r="L61" s="34">
        <v>3</v>
      </c>
      <c r="M61" s="29"/>
      <c r="N61" s="29"/>
      <c r="O61" s="13">
        <v>13</v>
      </c>
      <c r="P61" s="14" t="s">
        <v>97</v>
      </c>
      <c r="Q61" s="15">
        <v>1686</v>
      </c>
      <c r="R61" s="16">
        <v>1.9505310164510979E-2</v>
      </c>
      <c r="S61" s="15">
        <v>1045</v>
      </c>
      <c r="T61" s="16">
        <v>1.5835972662110353E-2</v>
      </c>
      <c r="U61" s="17">
        <v>0.61339712918660294</v>
      </c>
      <c r="V61" s="34">
        <v>4</v>
      </c>
    </row>
    <row r="62" spans="2:22" ht="15" thickBot="1" x14ac:dyDescent="0.25">
      <c r="B62" s="18">
        <v>14</v>
      </c>
      <c r="C62" s="19" t="s">
        <v>149</v>
      </c>
      <c r="D62" s="20">
        <v>230</v>
      </c>
      <c r="E62" s="21">
        <v>1.6054725673600445E-2</v>
      </c>
      <c r="F62" s="20">
        <v>4</v>
      </c>
      <c r="G62" s="21">
        <v>3.6931031299049027E-4</v>
      </c>
      <c r="H62" s="22">
        <v>56.5</v>
      </c>
      <c r="I62" s="35">
        <v>163</v>
      </c>
      <c r="J62" s="20">
        <v>132</v>
      </c>
      <c r="K62" s="22">
        <v>0.74242424242424243</v>
      </c>
      <c r="L62" s="35">
        <v>17</v>
      </c>
      <c r="M62" s="29"/>
      <c r="N62" s="29"/>
      <c r="O62" s="18">
        <v>14</v>
      </c>
      <c r="P62" s="19" t="s">
        <v>106</v>
      </c>
      <c r="Q62" s="20">
        <v>1498</v>
      </c>
      <c r="R62" s="21">
        <v>1.7330340822323514E-2</v>
      </c>
      <c r="S62" s="20">
        <v>745</v>
      </c>
      <c r="T62" s="21">
        <v>1.1289760414614557E-2</v>
      </c>
      <c r="U62" s="22">
        <v>1.0107382550335569</v>
      </c>
      <c r="V62" s="35">
        <v>11</v>
      </c>
    </row>
    <row r="63" spans="2:22" ht="15" thickBot="1" x14ac:dyDescent="0.25">
      <c r="B63" s="13">
        <v>15</v>
      </c>
      <c r="C63" s="14" t="s">
        <v>84</v>
      </c>
      <c r="D63" s="15">
        <v>228</v>
      </c>
      <c r="E63" s="16">
        <v>1.5915119363395226E-2</v>
      </c>
      <c r="F63" s="15">
        <v>140</v>
      </c>
      <c r="G63" s="16">
        <v>1.2925860954667159E-2</v>
      </c>
      <c r="H63" s="17">
        <v>0.62857142857142856</v>
      </c>
      <c r="I63" s="34">
        <v>6</v>
      </c>
      <c r="J63" s="15">
        <v>230</v>
      </c>
      <c r="K63" s="17">
        <v>-8.6956521739129933E-3</v>
      </c>
      <c r="L63" s="34">
        <v>-3</v>
      </c>
      <c r="M63" s="29"/>
      <c r="N63" s="29"/>
      <c r="O63" s="13">
        <v>15</v>
      </c>
      <c r="P63" s="14" t="s">
        <v>84</v>
      </c>
      <c r="Q63" s="15">
        <v>1401</v>
      </c>
      <c r="R63" s="16">
        <v>1.6208149193641684E-2</v>
      </c>
      <c r="S63" s="15">
        <v>1029</v>
      </c>
      <c r="T63" s="16">
        <v>1.5593508008910576E-2</v>
      </c>
      <c r="U63" s="17">
        <v>0.36151603498542273</v>
      </c>
      <c r="V63" s="34">
        <v>3</v>
      </c>
    </row>
    <row r="64" spans="2:22" ht="15" thickBot="1" x14ac:dyDescent="0.25">
      <c r="B64" s="18">
        <v>16</v>
      </c>
      <c r="C64" s="19" t="s">
        <v>36</v>
      </c>
      <c r="D64" s="20">
        <v>222</v>
      </c>
      <c r="E64" s="21">
        <v>1.5496300432779561E-2</v>
      </c>
      <c r="F64" s="20">
        <v>164</v>
      </c>
      <c r="G64" s="21">
        <v>1.51417228326101E-2</v>
      </c>
      <c r="H64" s="22">
        <v>0.35365853658536595</v>
      </c>
      <c r="I64" s="35">
        <v>2</v>
      </c>
      <c r="J64" s="20">
        <v>216</v>
      </c>
      <c r="K64" s="22">
        <v>2.7777777777777679E-2</v>
      </c>
      <c r="L64" s="35">
        <v>1</v>
      </c>
      <c r="M64" s="29"/>
      <c r="N64" s="29"/>
      <c r="O64" s="18">
        <v>16</v>
      </c>
      <c r="P64" s="19" t="s">
        <v>77</v>
      </c>
      <c r="Q64" s="20">
        <v>1246</v>
      </c>
      <c r="R64" s="21">
        <v>1.4414956384923298E-2</v>
      </c>
      <c r="S64" s="20">
        <v>1298</v>
      </c>
      <c r="T64" s="21">
        <v>1.9669944990831804E-2</v>
      </c>
      <c r="U64" s="22">
        <v>-4.006163328197232E-2</v>
      </c>
      <c r="V64" s="35">
        <v>-6</v>
      </c>
    </row>
    <row r="65" spans="2:22" ht="15" thickBot="1" x14ac:dyDescent="0.25">
      <c r="B65" s="13">
        <v>17</v>
      </c>
      <c r="C65" s="14" t="s">
        <v>150</v>
      </c>
      <c r="D65" s="15">
        <v>220</v>
      </c>
      <c r="E65" s="16">
        <v>1.535669412257434E-2</v>
      </c>
      <c r="F65" s="15">
        <v>45</v>
      </c>
      <c r="G65" s="16">
        <v>4.1547410211430153E-3</v>
      </c>
      <c r="H65" s="17">
        <v>3.8888888888888893</v>
      </c>
      <c r="I65" s="34">
        <v>43</v>
      </c>
      <c r="J65" s="15">
        <v>122</v>
      </c>
      <c r="K65" s="17">
        <v>0.80327868852459017</v>
      </c>
      <c r="L65" s="34">
        <v>16</v>
      </c>
      <c r="M65" s="29"/>
      <c r="N65" s="29"/>
      <c r="O65" s="13">
        <v>17</v>
      </c>
      <c r="P65" s="14" t="s">
        <v>94</v>
      </c>
      <c r="Q65" s="15">
        <v>1227</v>
      </c>
      <c r="R65" s="16">
        <v>1.4195145653532011E-2</v>
      </c>
      <c r="S65" s="15">
        <v>876</v>
      </c>
      <c r="T65" s="16">
        <v>1.3274939762687721E-2</v>
      </c>
      <c r="U65" s="17">
        <v>0.40068493150684925</v>
      </c>
      <c r="V65" s="34">
        <v>3</v>
      </c>
    </row>
    <row r="66" spans="2:22" ht="15" thickBot="1" x14ac:dyDescent="0.25">
      <c r="B66" s="18">
        <v>18</v>
      </c>
      <c r="C66" s="19" t="s">
        <v>102</v>
      </c>
      <c r="D66" s="20">
        <v>217</v>
      </c>
      <c r="E66" s="21">
        <v>1.5147284657266509E-2</v>
      </c>
      <c r="F66" s="20">
        <v>98</v>
      </c>
      <c r="G66" s="21">
        <v>9.0481026682670117E-3</v>
      </c>
      <c r="H66" s="22">
        <v>1.2142857142857144</v>
      </c>
      <c r="I66" s="35">
        <v>13</v>
      </c>
      <c r="J66" s="20">
        <v>180</v>
      </c>
      <c r="K66" s="22">
        <v>0.20555555555555549</v>
      </c>
      <c r="L66" s="35">
        <v>4</v>
      </c>
      <c r="M66" s="29"/>
      <c r="N66" s="29"/>
      <c r="O66" s="18">
        <v>18</v>
      </c>
      <c r="P66" s="19" t="s">
        <v>36</v>
      </c>
      <c r="Q66" s="20">
        <v>1216</v>
      </c>
      <c r="R66" s="21">
        <v>1.4067886809042319E-2</v>
      </c>
      <c r="S66" s="20">
        <v>1156</v>
      </c>
      <c r="T66" s="21">
        <v>1.7518071193683794E-2</v>
      </c>
      <c r="U66" s="22">
        <v>5.1903114186851118E-2</v>
      </c>
      <c r="V66" s="35">
        <v>-5</v>
      </c>
    </row>
    <row r="67" spans="2:22" ht="15" thickBot="1" x14ac:dyDescent="0.25">
      <c r="B67" s="13">
        <v>19</v>
      </c>
      <c r="C67" s="14" t="s">
        <v>151</v>
      </c>
      <c r="D67" s="15">
        <v>198</v>
      </c>
      <c r="E67" s="16">
        <v>1.3821024710316907E-2</v>
      </c>
      <c r="F67" s="15">
        <v>0</v>
      </c>
      <c r="G67" s="16">
        <v>0</v>
      </c>
      <c r="H67" s="17" t="s">
        <v>87</v>
      </c>
      <c r="I67" s="34" t="s">
        <v>87</v>
      </c>
      <c r="J67" s="15">
        <v>181</v>
      </c>
      <c r="K67" s="17">
        <v>9.3922651933701751E-2</v>
      </c>
      <c r="L67" s="34">
        <v>2</v>
      </c>
      <c r="O67" s="13">
        <v>19</v>
      </c>
      <c r="P67" s="14" t="s">
        <v>113</v>
      </c>
      <c r="Q67" s="15">
        <v>1180</v>
      </c>
      <c r="R67" s="16">
        <v>1.3651403317985145E-2</v>
      </c>
      <c r="S67" s="15">
        <v>1150</v>
      </c>
      <c r="T67" s="16">
        <v>1.7427146948733881E-2</v>
      </c>
      <c r="U67" s="17">
        <v>2.6086956521739202E-2</v>
      </c>
      <c r="V67" s="34">
        <v>-5</v>
      </c>
    </row>
    <row r="68" spans="2:22" ht="15" thickBot="1" x14ac:dyDescent="0.25">
      <c r="B68" s="18">
        <v>20</v>
      </c>
      <c r="C68" s="19" t="s">
        <v>118</v>
      </c>
      <c r="D68" s="20">
        <v>195</v>
      </c>
      <c r="E68" s="21">
        <v>1.3611615245009074E-2</v>
      </c>
      <c r="F68" s="20">
        <v>111</v>
      </c>
      <c r="G68" s="21">
        <v>1.0248361185486105E-2</v>
      </c>
      <c r="H68" s="22">
        <v>0.7567567567567568</v>
      </c>
      <c r="I68" s="35">
        <v>6</v>
      </c>
      <c r="J68" s="20">
        <v>156</v>
      </c>
      <c r="K68" s="22">
        <v>0.25</v>
      </c>
      <c r="L68" s="35">
        <v>7</v>
      </c>
      <c r="O68" s="18">
        <v>20</v>
      </c>
      <c r="P68" s="19" t="s">
        <v>102</v>
      </c>
      <c r="Q68" s="20">
        <v>1179</v>
      </c>
      <c r="R68" s="21">
        <v>1.3639834332122446E-2</v>
      </c>
      <c r="S68" s="20">
        <v>761</v>
      </c>
      <c r="T68" s="21">
        <v>1.1532225067814332E-2</v>
      </c>
      <c r="U68" s="22">
        <v>0.54927726675427069</v>
      </c>
      <c r="V68" s="35">
        <v>4</v>
      </c>
    </row>
    <row r="69" spans="2:22" ht="15" thickBot="1" x14ac:dyDescent="0.25">
      <c r="B69" s="86" t="s">
        <v>42</v>
      </c>
      <c r="C69" s="87"/>
      <c r="D69" s="23">
        <f>SUM(D49:D68)</f>
        <v>6862</v>
      </c>
      <c r="E69" s="24">
        <f>D69/D71</f>
        <v>0.47898925031411421</v>
      </c>
      <c r="F69" s="23">
        <f>SUM(F49:F68)</f>
        <v>4311</v>
      </c>
      <c r="G69" s="24">
        <f>F69/F71</f>
        <v>0.39802418982550086</v>
      </c>
      <c r="H69" s="25">
        <f>D69/F69-1</f>
        <v>0.59174205520760847</v>
      </c>
      <c r="I69" s="36"/>
      <c r="J69" s="23">
        <f>SUM(J49:J68)</f>
        <v>6275</v>
      </c>
      <c r="K69" s="24">
        <f>D69/J69-1</f>
        <v>9.3545816733067833E-2</v>
      </c>
      <c r="L69" s="23"/>
      <c r="O69" s="86" t="s">
        <v>42</v>
      </c>
      <c r="P69" s="87"/>
      <c r="Q69" s="23">
        <f>SUM(Q49:Q68)</f>
        <v>42064</v>
      </c>
      <c r="R69" s="24">
        <f>Q69/Q71</f>
        <v>0.48663782132858235</v>
      </c>
      <c r="S69" s="23">
        <f>SUM(S49:S68)</f>
        <v>31569</v>
      </c>
      <c r="T69" s="24">
        <f>S69/S71</f>
        <v>0.47839791480398247</v>
      </c>
      <c r="U69" s="25">
        <f>Q69/S69-1</f>
        <v>0.33244638727865938</v>
      </c>
      <c r="V69" s="36"/>
    </row>
    <row r="70" spans="2:22" ht="15" thickBot="1" x14ac:dyDescent="0.25">
      <c r="B70" s="86" t="s">
        <v>12</v>
      </c>
      <c r="C70" s="87"/>
      <c r="D70" s="23">
        <f>D71-SUM(D49:D68)</f>
        <v>7464</v>
      </c>
      <c r="E70" s="24">
        <f>D70/D71</f>
        <v>0.52101074968588579</v>
      </c>
      <c r="F70" s="23">
        <f>F71-SUM(F49:F68)</f>
        <v>6520</v>
      </c>
      <c r="G70" s="24">
        <f>F70/F71</f>
        <v>0.60197581017449908</v>
      </c>
      <c r="H70" s="25">
        <f>D70/F70-1</f>
        <v>0.14478527607361968</v>
      </c>
      <c r="I70" s="36"/>
      <c r="J70" s="23">
        <f>J71-SUM(J49:J68)</f>
        <v>7310</v>
      </c>
      <c r="K70" s="24">
        <f>D70/J70-1</f>
        <v>2.106703146374822E-2</v>
      </c>
      <c r="L70" s="23"/>
      <c r="O70" s="86" t="s">
        <v>12</v>
      </c>
      <c r="P70" s="87"/>
      <c r="Q70" s="23">
        <f>Q71-SUM(Q49:Q68)</f>
        <v>44374</v>
      </c>
      <c r="R70" s="24">
        <f>Q70/Q71</f>
        <v>0.51336217867141765</v>
      </c>
      <c r="S70" s="23">
        <f>S71-SUM(S49:S68)</f>
        <v>34420</v>
      </c>
      <c r="T70" s="24">
        <f>S70/S71</f>
        <v>0.52160208519601747</v>
      </c>
      <c r="U70" s="25">
        <f>Q70/S70-1</f>
        <v>0.28919233004067402</v>
      </c>
      <c r="V70" s="36"/>
    </row>
    <row r="71" spans="2:22" ht="15" thickBot="1" x14ac:dyDescent="0.25">
      <c r="B71" s="88" t="s">
        <v>34</v>
      </c>
      <c r="C71" s="89"/>
      <c r="D71" s="26">
        <v>14326</v>
      </c>
      <c r="E71" s="27">
        <v>1</v>
      </c>
      <c r="F71" s="26">
        <v>10831</v>
      </c>
      <c r="G71" s="27">
        <v>1</v>
      </c>
      <c r="H71" s="28">
        <v>0.32268488597544076</v>
      </c>
      <c r="I71" s="38"/>
      <c r="J71" s="26">
        <v>13585</v>
      </c>
      <c r="K71" s="28">
        <v>5.4545454545454453E-2</v>
      </c>
      <c r="L71" s="26"/>
      <c r="M71" s="29"/>
      <c r="O71" s="88" t="s">
        <v>34</v>
      </c>
      <c r="P71" s="89"/>
      <c r="Q71" s="26">
        <v>86438</v>
      </c>
      <c r="R71" s="27">
        <v>1</v>
      </c>
      <c r="S71" s="26">
        <v>65989</v>
      </c>
      <c r="T71" s="27">
        <v>1</v>
      </c>
      <c r="U71" s="28">
        <v>0.30988498083013827</v>
      </c>
      <c r="V71" s="38"/>
    </row>
    <row r="72" spans="2:22" x14ac:dyDescent="0.2">
      <c r="B72" s="30" t="s">
        <v>64</v>
      </c>
    </row>
    <row r="73" spans="2:22" ht="15" customHeight="1" x14ac:dyDescent="0.2">
      <c r="B73" s="31" t="s">
        <v>63</v>
      </c>
      <c r="O73" s="30" t="s">
        <v>64</v>
      </c>
    </row>
    <row r="74" spans="2:22" x14ac:dyDescent="0.2">
      <c r="O74" s="31" t="s">
        <v>63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D71" sqref="D71:L71"/>
    </sheetView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45475</v>
      </c>
    </row>
    <row r="2" spans="2:22" ht="15" customHeight="1" x14ac:dyDescent="0.2">
      <c r="D2" s="2"/>
      <c r="L2" s="3"/>
      <c r="O2" s="110" t="s">
        <v>104</v>
      </c>
      <c r="P2" s="110"/>
      <c r="Q2" s="110"/>
      <c r="R2" s="110"/>
      <c r="S2" s="110"/>
      <c r="T2" s="110"/>
      <c r="U2" s="110"/>
      <c r="V2" s="110"/>
    </row>
    <row r="3" spans="2:22" ht="14.45" customHeight="1" x14ac:dyDescent="0.2">
      <c r="B3" s="96" t="s">
        <v>137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29"/>
      <c r="N3" s="32"/>
      <c r="O3" s="110"/>
      <c r="P3" s="110"/>
      <c r="Q3" s="110"/>
      <c r="R3" s="110"/>
      <c r="S3" s="110"/>
      <c r="T3" s="110"/>
      <c r="U3" s="110"/>
      <c r="V3" s="110"/>
    </row>
    <row r="4" spans="2:22" ht="14.45" customHeight="1" x14ac:dyDescent="0.2">
      <c r="B4" s="97" t="s">
        <v>138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29"/>
      <c r="N4" s="32"/>
      <c r="O4" s="97" t="s">
        <v>103</v>
      </c>
      <c r="P4" s="97"/>
      <c r="Q4" s="97"/>
      <c r="R4" s="97"/>
      <c r="S4" s="97"/>
      <c r="T4" s="97"/>
      <c r="U4" s="97"/>
      <c r="V4" s="97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3" t="s">
        <v>0</v>
      </c>
      <c r="C6" s="105" t="s">
        <v>1</v>
      </c>
      <c r="D6" s="98" t="s">
        <v>124</v>
      </c>
      <c r="E6" s="99"/>
      <c r="F6" s="99"/>
      <c r="G6" s="99"/>
      <c r="H6" s="99"/>
      <c r="I6" s="100"/>
      <c r="J6" s="98" t="s">
        <v>115</v>
      </c>
      <c r="K6" s="99"/>
      <c r="L6" s="100"/>
      <c r="M6" s="29"/>
      <c r="N6" s="29"/>
      <c r="O6" s="103" t="s">
        <v>0</v>
      </c>
      <c r="P6" s="105" t="s">
        <v>1</v>
      </c>
      <c r="Q6" s="98" t="s">
        <v>130</v>
      </c>
      <c r="R6" s="99"/>
      <c r="S6" s="99"/>
      <c r="T6" s="99"/>
      <c r="U6" s="99"/>
      <c r="V6" s="100"/>
    </row>
    <row r="7" spans="2:22" ht="14.45" customHeight="1" thickBot="1" x14ac:dyDescent="0.25">
      <c r="B7" s="104"/>
      <c r="C7" s="106"/>
      <c r="D7" s="107" t="s">
        <v>125</v>
      </c>
      <c r="E7" s="108"/>
      <c r="F7" s="108"/>
      <c r="G7" s="108"/>
      <c r="H7" s="108"/>
      <c r="I7" s="109"/>
      <c r="J7" s="107" t="s">
        <v>116</v>
      </c>
      <c r="K7" s="108"/>
      <c r="L7" s="109"/>
      <c r="M7" s="29"/>
      <c r="N7" s="29"/>
      <c r="O7" s="104"/>
      <c r="P7" s="106"/>
      <c r="Q7" s="107" t="s">
        <v>131</v>
      </c>
      <c r="R7" s="108"/>
      <c r="S7" s="108"/>
      <c r="T7" s="108"/>
      <c r="U7" s="108"/>
      <c r="V7" s="109"/>
    </row>
    <row r="8" spans="2:22" ht="14.45" customHeight="1" x14ac:dyDescent="0.2">
      <c r="B8" s="104"/>
      <c r="C8" s="106"/>
      <c r="D8" s="90">
        <v>2024</v>
      </c>
      <c r="E8" s="91"/>
      <c r="F8" s="90">
        <v>2023</v>
      </c>
      <c r="G8" s="91"/>
      <c r="H8" s="82" t="s">
        <v>5</v>
      </c>
      <c r="I8" s="82" t="s">
        <v>44</v>
      </c>
      <c r="J8" s="82">
        <v>2023</v>
      </c>
      <c r="K8" s="82" t="s">
        <v>127</v>
      </c>
      <c r="L8" s="82" t="s">
        <v>128</v>
      </c>
      <c r="M8" s="29"/>
      <c r="N8" s="29"/>
      <c r="O8" s="104"/>
      <c r="P8" s="106"/>
      <c r="Q8" s="90">
        <v>2024</v>
      </c>
      <c r="R8" s="91"/>
      <c r="S8" s="90">
        <v>2023</v>
      </c>
      <c r="T8" s="91"/>
      <c r="U8" s="82" t="s">
        <v>5</v>
      </c>
      <c r="V8" s="82" t="s">
        <v>59</v>
      </c>
    </row>
    <row r="9" spans="2:22" ht="14.45" customHeight="1" thickBot="1" x14ac:dyDescent="0.25">
      <c r="B9" s="84" t="s">
        <v>6</v>
      </c>
      <c r="C9" s="101" t="s">
        <v>7</v>
      </c>
      <c r="D9" s="92"/>
      <c r="E9" s="93"/>
      <c r="F9" s="92"/>
      <c r="G9" s="93"/>
      <c r="H9" s="83"/>
      <c r="I9" s="83"/>
      <c r="J9" s="83"/>
      <c r="K9" s="83"/>
      <c r="L9" s="83"/>
      <c r="M9" s="29"/>
      <c r="N9" s="29"/>
      <c r="O9" s="84" t="s">
        <v>6</v>
      </c>
      <c r="P9" s="101" t="s">
        <v>7</v>
      </c>
      <c r="Q9" s="92"/>
      <c r="R9" s="93"/>
      <c r="S9" s="92"/>
      <c r="T9" s="93"/>
      <c r="U9" s="83"/>
      <c r="V9" s="83"/>
    </row>
    <row r="10" spans="2:22" ht="14.45" customHeight="1" x14ac:dyDescent="0.2">
      <c r="B10" s="84"/>
      <c r="C10" s="101"/>
      <c r="D10" s="7" t="s">
        <v>8</v>
      </c>
      <c r="E10" s="8" t="s">
        <v>2</v>
      </c>
      <c r="F10" s="7" t="s">
        <v>8</v>
      </c>
      <c r="G10" s="8" t="s">
        <v>2</v>
      </c>
      <c r="H10" s="94" t="s">
        <v>9</v>
      </c>
      <c r="I10" s="94" t="s">
        <v>45</v>
      </c>
      <c r="J10" s="94" t="s">
        <v>8</v>
      </c>
      <c r="K10" s="94" t="s">
        <v>126</v>
      </c>
      <c r="L10" s="94" t="s">
        <v>129</v>
      </c>
      <c r="M10" s="29"/>
      <c r="N10" s="29"/>
      <c r="O10" s="84"/>
      <c r="P10" s="101"/>
      <c r="Q10" s="7" t="s">
        <v>8</v>
      </c>
      <c r="R10" s="8" t="s">
        <v>2</v>
      </c>
      <c r="S10" s="7" t="s">
        <v>8</v>
      </c>
      <c r="T10" s="8" t="s">
        <v>2</v>
      </c>
      <c r="U10" s="94" t="s">
        <v>9</v>
      </c>
      <c r="V10" s="94" t="s">
        <v>60</v>
      </c>
    </row>
    <row r="11" spans="2:22" ht="14.45" customHeight="1" thickBot="1" x14ac:dyDescent="0.25">
      <c r="B11" s="85"/>
      <c r="C11" s="102"/>
      <c r="D11" s="10" t="s">
        <v>10</v>
      </c>
      <c r="E11" s="11" t="s">
        <v>11</v>
      </c>
      <c r="F11" s="10" t="s">
        <v>10</v>
      </c>
      <c r="G11" s="11" t="s">
        <v>11</v>
      </c>
      <c r="H11" s="95"/>
      <c r="I11" s="95"/>
      <c r="J11" s="95" t="s">
        <v>10</v>
      </c>
      <c r="K11" s="95"/>
      <c r="L11" s="95"/>
      <c r="M11" s="29"/>
      <c r="N11" s="29"/>
      <c r="O11" s="85"/>
      <c r="P11" s="102"/>
      <c r="Q11" s="10" t="s">
        <v>10</v>
      </c>
      <c r="R11" s="11" t="s">
        <v>11</v>
      </c>
      <c r="S11" s="10" t="s">
        <v>10</v>
      </c>
      <c r="T11" s="11" t="s">
        <v>11</v>
      </c>
      <c r="U11" s="95"/>
      <c r="V11" s="95"/>
    </row>
    <row r="12" spans="2:22" ht="14.45" customHeight="1" thickBot="1" x14ac:dyDescent="0.25">
      <c r="B12" s="13">
        <v>1</v>
      </c>
      <c r="C12" s="14" t="s">
        <v>19</v>
      </c>
      <c r="D12" s="15">
        <v>5194</v>
      </c>
      <c r="E12" s="16">
        <v>0.14469981891628361</v>
      </c>
      <c r="F12" s="15">
        <v>4460</v>
      </c>
      <c r="G12" s="16">
        <v>0.14504065040650407</v>
      </c>
      <c r="H12" s="17">
        <v>0.16457399103139014</v>
      </c>
      <c r="I12" s="34">
        <v>0</v>
      </c>
      <c r="J12" s="15">
        <v>5120</v>
      </c>
      <c r="K12" s="17">
        <v>1.4453124999999956E-2</v>
      </c>
      <c r="L12" s="34">
        <v>0</v>
      </c>
      <c r="M12" s="29"/>
      <c r="N12" s="29"/>
      <c r="O12" s="13">
        <v>1</v>
      </c>
      <c r="P12" s="14" t="s">
        <v>19</v>
      </c>
      <c r="Q12" s="15">
        <v>34360</v>
      </c>
      <c r="R12" s="16">
        <v>0.1803494664574137</v>
      </c>
      <c r="S12" s="15">
        <v>30575</v>
      </c>
      <c r="T12" s="16">
        <v>0.17705649014100819</v>
      </c>
      <c r="U12" s="17">
        <v>0.12379394930498777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3468</v>
      </c>
      <c r="E13" s="21">
        <v>9.6615127455077304E-2</v>
      </c>
      <c r="F13" s="20">
        <v>3470</v>
      </c>
      <c r="G13" s="21">
        <v>0.11284552845528455</v>
      </c>
      <c r="H13" s="22">
        <v>-5.7636887608070175E-4</v>
      </c>
      <c r="I13" s="35">
        <v>0</v>
      </c>
      <c r="J13" s="20">
        <v>4074</v>
      </c>
      <c r="K13" s="22">
        <v>-0.14874815905743743</v>
      </c>
      <c r="L13" s="35">
        <v>0</v>
      </c>
      <c r="M13" s="29"/>
      <c r="N13" s="29"/>
      <c r="O13" s="18">
        <v>2</v>
      </c>
      <c r="P13" s="19" t="s">
        <v>17</v>
      </c>
      <c r="Q13" s="20">
        <v>21768</v>
      </c>
      <c r="R13" s="21">
        <v>0.11425632089187955</v>
      </c>
      <c r="S13" s="20">
        <v>19475</v>
      </c>
      <c r="T13" s="21">
        <v>0.1127776008338883</v>
      </c>
      <c r="U13" s="22">
        <v>0.11774069319640557</v>
      </c>
      <c r="V13" s="35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2389</v>
      </c>
      <c r="E14" s="16">
        <v>6.6555230533500487E-2</v>
      </c>
      <c r="F14" s="15">
        <v>2352</v>
      </c>
      <c r="G14" s="16">
        <v>7.6487804878048779E-2</v>
      </c>
      <c r="H14" s="17">
        <v>1.5731292517006779E-2</v>
      </c>
      <c r="I14" s="34">
        <v>0</v>
      </c>
      <c r="J14" s="15">
        <v>1964</v>
      </c>
      <c r="K14" s="17">
        <v>0.21639511201629325</v>
      </c>
      <c r="L14" s="34">
        <v>1</v>
      </c>
      <c r="M14" s="29"/>
      <c r="N14" s="29"/>
      <c r="O14" s="13">
        <v>3</v>
      </c>
      <c r="P14" s="14" t="s">
        <v>16</v>
      </c>
      <c r="Q14" s="15">
        <v>12320</v>
      </c>
      <c r="R14" s="16">
        <v>6.466546643641842E-2</v>
      </c>
      <c r="S14" s="15">
        <v>10164</v>
      </c>
      <c r="T14" s="16">
        <v>5.8858615397978979E-2</v>
      </c>
      <c r="U14" s="17">
        <v>0.21212121212121215</v>
      </c>
      <c r="V14" s="34">
        <v>3</v>
      </c>
    </row>
    <row r="15" spans="2:22" ht="14.45" customHeight="1" thickBot="1" x14ac:dyDescent="0.25">
      <c r="B15" s="18">
        <v>4</v>
      </c>
      <c r="C15" s="19" t="s">
        <v>31</v>
      </c>
      <c r="D15" s="20">
        <v>2314</v>
      </c>
      <c r="E15" s="21">
        <v>6.4465803036634628E-2</v>
      </c>
      <c r="F15" s="20">
        <v>1712</v>
      </c>
      <c r="G15" s="21">
        <v>5.5674796747967478E-2</v>
      </c>
      <c r="H15" s="22">
        <v>0.35163551401869153</v>
      </c>
      <c r="I15" s="35">
        <v>3</v>
      </c>
      <c r="J15" s="20">
        <v>1864</v>
      </c>
      <c r="K15" s="22">
        <v>0.24141630901287559</v>
      </c>
      <c r="L15" s="35">
        <v>1</v>
      </c>
      <c r="M15" s="29"/>
      <c r="N15" s="29"/>
      <c r="O15" s="18">
        <v>4</v>
      </c>
      <c r="P15" s="19" t="s">
        <v>18</v>
      </c>
      <c r="Q15" s="20">
        <v>11867</v>
      </c>
      <c r="R15" s="21">
        <v>6.2287750828001406E-2</v>
      </c>
      <c r="S15" s="20">
        <v>13055</v>
      </c>
      <c r="T15" s="21">
        <v>7.5600081072472999E-2</v>
      </c>
      <c r="U15" s="22">
        <v>-9.0999617004978939E-2</v>
      </c>
      <c r="V15" s="35">
        <v>-1</v>
      </c>
    </row>
    <row r="16" spans="2:22" ht="14.45" customHeight="1" thickBot="1" x14ac:dyDescent="0.25">
      <c r="B16" s="13">
        <v>5</v>
      </c>
      <c r="C16" s="14" t="s">
        <v>32</v>
      </c>
      <c r="D16" s="15">
        <v>2210</v>
      </c>
      <c r="E16" s="16">
        <v>6.1568463574313968E-2</v>
      </c>
      <c r="F16" s="15">
        <v>2027</v>
      </c>
      <c r="G16" s="16">
        <v>6.5918699186991864E-2</v>
      </c>
      <c r="H16" s="17">
        <v>9.0281203749383421E-2</v>
      </c>
      <c r="I16" s="34">
        <v>0</v>
      </c>
      <c r="J16" s="15">
        <v>1654</v>
      </c>
      <c r="K16" s="17">
        <v>0.33615477629987911</v>
      </c>
      <c r="L16" s="34">
        <v>2</v>
      </c>
      <c r="M16" s="29"/>
      <c r="N16" s="29"/>
      <c r="O16" s="13">
        <v>5</v>
      </c>
      <c r="P16" s="14" t="s">
        <v>31</v>
      </c>
      <c r="Q16" s="15">
        <v>11836</v>
      </c>
      <c r="R16" s="16">
        <v>6.2125037397844834E-2</v>
      </c>
      <c r="S16" s="15">
        <v>7767</v>
      </c>
      <c r="T16" s="16">
        <v>4.4977849842198221E-2</v>
      </c>
      <c r="U16" s="17">
        <v>0.52388309514613107</v>
      </c>
      <c r="V16" s="34">
        <v>3</v>
      </c>
    </row>
    <row r="17" spans="2:22" ht="14.45" customHeight="1" thickBot="1" x14ac:dyDescent="0.25">
      <c r="B17" s="18">
        <v>6</v>
      </c>
      <c r="C17" s="19" t="s">
        <v>23</v>
      </c>
      <c r="D17" s="20">
        <v>1915</v>
      </c>
      <c r="E17" s="21">
        <v>5.335004875330826E-2</v>
      </c>
      <c r="F17" s="20">
        <v>1496</v>
      </c>
      <c r="G17" s="21">
        <v>4.865040650406504E-2</v>
      </c>
      <c r="H17" s="22">
        <v>0.28008021390374327</v>
      </c>
      <c r="I17" s="35">
        <v>3</v>
      </c>
      <c r="J17" s="20">
        <v>1734</v>
      </c>
      <c r="K17" s="22">
        <v>0.10438292964244522</v>
      </c>
      <c r="L17" s="35">
        <v>0</v>
      </c>
      <c r="M17" s="29"/>
      <c r="N17" s="29"/>
      <c r="O17" s="18">
        <v>6</v>
      </c>
      <c r="P17" s="19" t="s">
        <v>32</v>
      </c>
      <c r="Q17" s="20">
        <v>11048</v>
      </c>
      <c r="R17" s="21">
        <v>5.7988966979671319E-2</v>
      </c>
      <c r="S17" s="20">
        <v>10800</v>
      </c>
      <c r="T17" s="21">
        <v>6.2541622028549099E-2</v>
      </c>
      <c r="U17" s="22">
        <v>2.2962962962963074E-2</v>
      </c>
      <c r="V17" s="35">
        <v>-1</v>
      </c>
    </row>
    <row r="18" spans="2:22" ht="14.45" customHeight="1" thickBot="1" x14ac:dyDescent="0.25">
      <c r="B18" s="13">
        <v>7</v>
      </c>
      <c r="C18" s="14" t="s">
        <v>24</v>
      </c>
      <c r="D18" s="15">
        <v>1894</v>
      </c>
      <c r="E18" s="16">
        <v>5.2765009054185817E-2</v>
      </c>
      <c r="F18" s="15">
        <v>1576</v>
      </c>
      <c r="G18" s="16">
        <v>5.1252032520325203E-2</v>
      </c>
      <c r="H18" s="17">
        <v>0.2017766497461928</v>
      </c>
      <c r="I18" s="34">
        <v>1</v>
      </c>
      <c r="J18" s="15">
        <v>1226</v>
      </c>
      <c r="K18" s="17">
        <v>0.54486133768352363</v>
      </c>
      <c r="L18" s="34">
        <v>2</v>
      </c>
      <c r="M18" s="29"/>
      <c r="N18" s="29"/>
      <c r="O18" s="13">
        <v>7</v>
      </c>
      <c r="P18" s="14" t="s">
        <v>23</v>
      </c>
      <c r="Q18" s="15">
        <v>9745</v>
      </c>
      <c r="R18" s="16">
        <v>5.1149754092767653E-2</v>
      </c>
      <c r="S18" s="15">
        <v>8056</v>
      </c>
      <c r="T18" s="16">
        <v>4.6651417320554771E-2</v>
      </c>
      <c r="U18" s="17">
        <v>0.2096573982125125</v>
      </c>
      <c r="V18" s="34">
        <v>0</v>
      </c>
    </row>
    <row r="19" spans="2:22" ht="14.45" customHeight="1" thickBot="1" x14ac:dyDescent="0.25">
      <c r="B19" s="18">
        <v>8</v>
      </c>
      <c r="C19" s="19" t="s">
        <v>16</v>
      </c>
      <c r="D19" s="20">
        <v>1852</v>
      </c>
      <c r="E19" s="21">
        <v>5.1594929655940938E-2</v>
      </c>
      <c r="F19" s="20">
        <v>1871</v>
      </c>
      <c r="G19" s="21">
        <v>6.0845528455284556E-2</v>
      </c>
      <c r="H19" s="22">
        <v>-1.0154997327632254E-2</v>
      </c>
      <c r="I19" s="35">
        <v>-2</v>
      </c>
      <c r="J19" s="20">
        <v>2061</v>
      </c>
      <c r="K19" s="22">
        <v>-0.101407083939835</v>
      </c>
      <c r="L19" s="35">
        <v>-5</v>
      </c>
      <c r="M19" s="29"/>
      <c r="N19" s="29"/>
      <c r="O19" s="18">
        <v>8</v>
      </c>
      <c r="P19" s="19" t="s">
        <v>22</v>
      </c>
      <c r="Q19" s="20">
        <v>8341</v>
      </c>
      <c r="R19" s="21">
        <v>4.3780410352773212E-2</v>
      </c>
      <c r="S19" s="20">
        <v>11260</v>
      </c>
      <c r="T19" s="21">
        <v>6.5205431855690998E-2</v>
      </c>
      <c r="U19" s="22">
        <v>-0.25923623445825927</v>
      </c>
      <c r="V19" s="35">
        <v>-4</v>
      </c>
    </row>
    <row r="20" spans="2:22" ht="14.45" customHeight="1" thickBot="1" x14ac:dyDescent="0.25">
      <c r="B20" s="13">
        <v>9</v>
      </c>
      <c r="C20" s="14" t="s">
        <v>22</v>
      </c>
      <c r="D20" s="15">
        <v>1470</v>
      </c>
      <c r="E20" s="16">
        <v>4.0952778938570834E-2</v>
      </c>
      <c r="F20" s="15">
        <v>2189</v>
      </c>
      <c r="G20" s="16">
        <v>7.1186991869918698E-2</v>
      </c>
      <c r="H20" s="17">
        <v>-0.32846048423937868</v>
      </c>
      <c r="I20" s="34">
        <v>-5</v>
      </c>
      <c r="J20" s="15">
        <v>1505</v>
      </c>
      <c r="K20" s="17">
        <v>-2.3255813953488413E-2</v>
      </c>
      <c r="L20" s="34">
        <v>-1</v>
      </c>
      <c r="M20" s="29"/>
      <c r="N20" s="29"/>
      <c r="O20" s="13">
        <v>9</v>
      </c>
      <c r="P20" s="14" t="s">
        <v>33</v>
      </c>
      <c r="Q20" s="15">
        <v>7671</v>
      </c>
      <c r="R20" s="16">
        <v>4.0263700733260202E-2</v>
      </c>
      <c r="S20" s="15">
        <v>5601</v>
      </c>
      <c r="T20" s="16">
        <v>3.2434780090916986E-2</v>
      </c>
      <c r="U20" s="17">
        <v>0.36957686127477229</v>
      </c>
      <c r="V20" s="34">
        <v>2</v>
      </c>
    </row>
    <row r="21" spans="2:22" ht="14.45" customHeight="1" thickBot="1" x14ac:dyDescent="0.25">
      <c r="B21" s="18">
        <v>10</v>
      </c>
      <c r="C21" s="19" t="s">
        <v>39</v>
      </c>
      <c r="D21" s="20">
        <v>1272</v>
      </c>
      <c r="E21" s="21">
        <v>3.5436690346844962E-2</v>
      </c>
      <c r="F21" s="20">
        <v>726</v>
      </c>
      <c r="G21" s="21">
        <v>2.3609756097560976E-2</v>
      </c>
      <c r="H21" s="22">
        <v>0.75206611570247928</v>
      </c>
      <c r="I21" s="35">
        <v>4</v>
      </c>
      <c r="J21" s="20">
        <v>1203</v>
      </c>
      <c r="K21" s="22">
        <v>5.7356608478803084E-2</v>
      </c>
      <c r="L21" s="35">
        <v>0</v>
      </c>
      <c r="M21" s="29"/>
      <c r="N21" s="29"/>
      <c r="O21" s="18">
        <v>10</v>
      </c>
      <c r="P21" s="19" t="s">
        <v>24</v>
      </c>
      <c r="Q21" s="20">
        <v>6818</v>
      </c>
      <c r="R21" s="21">
        <v>3.5786456993790648E-2</v>
      </c>
      <c r="S21" s="20">
        <v>6265</v>
      </c>
      <c r="T21" s="21">
        <v>3.6279931667487046E-2</v>
      </c>
      <c r="U21" s="22">
        <v>8.8268156424581079E-2</v>
      </c>
      <c r="V21" s="35">
        <v>-1</v>
      </c>
    </row>
    <row r="22" spans="2:22" ht="14.45" customHeight="1" thickBot="1" x14ac:dyDescent="0.25">
      <c r="B22" s="13">
        <v>11</v>
      </c>
      <c r="C22" s="14" t="s">
        <v>21</v>
      </c>
      <c r="D22" s="15">
        <v>1118</v>
      </c>
      <c r="E22" s="16">
        <v>3.1146399219947069E-2</v>
      </c>
      <c r="F22" s="15">
        <v>1007</v>
      </c>
      <c r="G22" s="16">
        <v>3.2747967479674796E-2</v>
      </c>
      <c r="H22" s="17">
        <v>0.11022840119165833</v>
      </c>
      <c r="I22" s="34">
        <v>-1</v>
      </c>
      <c r="J22" s="15">
        <v>763</v>
      </c>
      <c r="K22" s="17">
        <v>0.46526867627785062</v>
      </c>
      <c r="L22" s="34">
        <v>3</v>
      </c>
      <c r="M22" s="29"/>
      <c r="N22" s="29"/>
      <c r="O22" s="13">
        <v>11</v>
      </c>
      <c r="P22" s="14" t="s">
        <v>58</v>
      </c>
      <c r="Q22" s="15">
        <v>5104</v>
      </c>
      <c r="R22" s="16">
        <v>2.6789978952230488E-2</v>
      </c>
      <c r="S22" s="15">
        <v>3957</v>
      </c>
      <c r="T22" s="16">
        <v>2.291455540434896E-2</v>
      </c>
      <c r="U22" s="17">
        <v>0.28986606014657568</v>
      </c>
      <c r="V22" s="34">
        <v>4</v>
      </c>
    </row>
    <row r="23" spans="2:22" ht="14.45" customHeight="1" thickBot="1" x14ac:dyDescent="0.25">
      <c r="B23" s="18">
        <v>12</v>
      </c>
      <c r="C23" s="19" t="s">
        <v>33</v>
      </c>
      <c r="D23" s="20">
        <v>1058</v>
      </c>
      <c r="E23" s="21">
        <v>2.9474857222454381E-2</v>
      </c>
      <c r="F23" s="20">
        <v>820</v>
      </c>
      <c r="G23" s="21">
        <v>2.6666666666666668E-2</v>
      </c>
      <c r="H23" s="22">
        <v>0.29024390243902443</v>
      </c>
      <c r="I23" s="35">
        <v>0</v>
      </c>
      <c r="J23" s="20">
        <v>1028</v>
      </c>
      <c r="K23" s="22">
        <v>2.9182879377431803E-2</v>
      </c>
      <c r="L23" s="35">
        <v>-1</v>
      </c>
      <c r="M23" s="29"/>
      <c r="N23" s="29"/>
      <c r="O23" s="18">
        <v>12</v>
      </c>
      <c r="P23" s="19" t="s">
        <v>21</v>
      </c>
      <c r="Q23" s="20">
        <v>5071</v>
      </c>
      <c r="R23" s="21">
        <v>2.6616767881418653E-2</v>
      </c>
      <c r="S23" s="20">
        <v>5744</v>
      </c>
      <c r="T23" s="21">
        <v>3.3262877493702409E-2</v>
      </c>
      <c r="U23" s="22">
        <v>-0.11716573816155984</v>
      </c>
      <c r="V23" s="35">
        <v>-2</v>
      </c>
    </row>
    <row r="24" spans="2:22" ht="14.45" customHeight="1" thickBot="1" x14ac:dyDescent="0.25">
      <c r="B24" s="13">
        <v>13</v>
      </c>
      <c r="C24" s="14" t="s">
        <v>58</v>
      </c>
      <c r="D24" s="15">
        <v>1049</v>
      </c>
      <c r="E24" s="16">
        <v>2.9224125922830479E-2</v>
      </c>
      <c r="F24" s="15">
        <v>756</v>
      </c>
      <c r="G24" s="16">
        <v>2.4585365853658538E-2</v>
      </c>
      <c r="H24" s="17">
        <v>0.38756613756613767</v>
      </c>
      <c r="I24" s="34">
        <v>0</v>
      </c>
      <c r="J24" s="15">
        <v>862</v>
      </c>
      <c r="K24" s="17">
        <v>0.21693735498839906</v>
      </c>
      <c r="L24" s="34">
        <v>-1</v>
      </c>
      <c r="M24" s="29"/>
      <c r="N24" s="29"/>
      <c r="O24" s="13">
        <v>13</v>
      </c>
      <c r="P24" s="14" t="s">
        <v>39</v>
      </c>
      <c r="Q24" s="15">
        <v>4683</v>
      </c>
      <c r="R24" s="16">
        <v>2.4580225594297681E-2</v>
      </c>
      <c r="S24" s="15">
        <v>3770</v>
      </c>
      <c r="T24" s="16">
        <v>2.1831658800706488E-2</v>
      </c>
      <c r="U24" s="17">
        <v>0.24217506631299734</v>
      </c>
      <c r="V24" s="34">
        <v>3</v>
      </c>
    </row>
    <row r="25" spans="2:22" ht="14.45" customHeight="1" thickBot="1" x14ac:dyDescent="0.25">
      <c r="B25" s="18">
        <v>14</v>
      </c>
      <c r="C25" s="19" t="s">
        <v>29</v>
      </c>
      <c r="D25" s="20">
        <v>900</v>
      </c>
      <c r="E25" s="21">
        <v>2.5073129962390306E-2</v>
      </c>
      <c r="F25" s="20">
        <v>998</v>
      </c>
      <c r="G25" s="21">
        <v>3.2455284552845527E-2</v>
      </c>
      <c r="H25" s="22">
        <v>-9.8196392785571129E-2</v>
      </c>
      <c r="I25" s="35">
        <v>-3</v>
      </c>
      <c r="J25" s="20">
        <v>767</v>
      </c>
      <c r="K25" s="22">
        <v>0.17340286831812257</v>
      </c>
      <c r="L25" s="35">
        <v>-1</v>
      </c>
      <c r="M25" s="29"/>
      <c r="N25" s="29"/>
      <c r="O25" s="18">
        <v>14</v>
      </c>
      <c r="P25" s="19" t="s">
        <v>29</v>
      </c>
      <c r="Q25" s="20">
        <v>4513</v>
      </c>
      <c r="R25" s="21">
        <v>2.3687926138600348E-2</v>
      </c>
      <c r="S25" s="20">
        <v>5418</v>
      </c>
      <c r="T25" s="21">
        <v>3.1375047050988793E-2</v>
      </c>
      <c r="U25" s="22">
        <v>-0.16703580657069028</v>
      </c>
      <c r="V25" s="35">
        <v>-2</v>
      </c>
    </row>
    <row r="26" spans="2:22" ht="14.45" customHeight="1" thickBot="1" x14ac:dyDescent="0.25">
      <c r="B26" s="13">
        <v>15</v>
      </c>
      <c r="C26" s="14" t="s">
        <v>25</v>
      </c>
      <c r="D26" s="15">
        <v>790</v>
      </c>
      <c r="E26" s="16">
        <v>2.2008636300320378E-2</v>
      </c>
      <c r="F26" s="15">
        <v>559</v>
      </c>
      <c r="G26" s="16">
        <v>1.8178861788617887E-2</v>
      </c>
      <c r="H26" s="17">
        <v>0.41323792486583177</v>
      </c>
      <c r="I26" s="34">
        <v>3</v>
      </c>
      <c r="J26" s="15">
        <v>329</v>
      </c>
      <c r="K26" s="17">
        <v>1.4012158054711246</v>
      </c>
      <c r="L26" s="34">
        <v>2</v>
      </c>
      <c r="M26" s="29"/>
      <c r="N26" s="29"/>
      <c r="O26" s="13">
        <v>15</v>
      </c>
      <c r="P26" s="14" t="s">
        <v>25</v>
      </c>
      <c r="Q26" s="15">
        <v>4036</v>
      </c>
      <c r="R26" s="16">
        <v>2.1184238842320187E-2</v>
      </c>
      <c r="S26" s="15">
        <v>2431</v>
      </c>
      <c r="T26" s="16">
        <v>1.4077655847352115E-2</v>
      </c>
      <c r="U26" s="17">
        <v>0.66022213081036618</v>
      </c>
      <c r="V26" s="34">
        <v>3</v>
      </c>
    </row>
    <row r="27" spans="2:22" ht="14.45" customHeight="1" thickBot="1" x14ac:dyDescent="0.25">
      <c r="B27" s="18">
        <v>16</v>
      </c>
      <c r="C27" s="19" t="s">
        <v>20</v>
      </c>
      <c r="D27" s="20">
        <v>739</v>
      </c>
      <c r="E27" s="21">
        <v>2.0587825602451596E-2</v>
      </c>
      <c r="F27" s="20">
        <v>586</v>
      </c>
      <c r="G27" s="21">
        <v>1.9056910569105689E-2</v>
      </c>
      <c r="H27" s="22">
        <v>0.26109215017064846</v>
      </c>
      <c r="I27" s="35">
        <v>0</v>
      </c>
      <c r="J27" s="20">
        <v>310</v>
      </c>
      <c r="K27" s="22">
        <v>1.3838709677419354</v>
      </c>
      <c r="L27" s="35">
        <v>2</v>
      </c>
      <c r="M27" s="29"/>
      <c r="N27" s="29"/>
      <c r="O27" s="18">
        <v>16</v>
      </c>
      <c r="P27" s="19" t="s">
        <v>27</v>
      </c>
      <c r="Q27" s="20">
        <v>3948</v>
      </c>
      <c r="R27" s="21">
        <v>2.0722342653488629E-2</v>
      </c>
      <c r="S27" s="20">
        <v>4414</v>
      </c>
      <c r="T27" s="21">
        <v>2.5560992558705156E-2</v>
      </c>
      <c r="U27" s="22">
        <v>-0.10557317625736296</v>
      </c>
      <c r="V27" s="35">
        <v>-3</v>
      </c>
    </row>
    <row r="28" spans="2:22" ht="14.45" customHeight="1" thickBot="1" x14ac:dyDescent="0.25">
      <c r="B28" s="13">
        <v>17</v>
      </c>
      <c r="C28" s="14" t="s">
        <v>120</v>
      </c>
      <c r="D28" s="15">
        <v>687</v>
      </c>
      <c r="E28" s="16">
        <v>1.9139155871291266E-2</v>
      </c>
      <c r="F28" s="15">
        <v>470</v>
      </c>
      <c r="G28" s="16">
        <v>1.5284552845528456E-2</v>
      </c>
      <c r="H28" s="17">
        <v>0.46170212765957452</v>
      </c>
      <c r="I28" s="34">
        <v>2</v>
      </c>
      <c r="J28" s="15">
        <v>293</v>
      </c>
      <c r="K28" s="17">
        <v>1.3447098976109215</v>
      </c>
      <c r="L28" s="34">
        <v>3</v>
      </c>
      <c r="M28" s="29"/>
      <c r="N28" s="29"/>
      <c r="O28" s="13">
        <v>17</v>
      </c>
      <c r="P28" s="14" t="s">
        <v>86</v>
      </c>
      <c r="Q28" s="15">
        <v>3665</v>
      </c>
      <c r="R28" s="16">
        <v>1.9236926500768952E-2</v>
      </c>
      <c r="S28" s="15">
        <v>2989</v>
      </c>
      <c r="T28" s="16">
        <v>1.7308972985493817E-2</v>
      </c>
      <c r="U28" s="17">
        <v>0.22616259618601542</v>
      </c>
      <c r="V28" s="34">
        <v>0</v>
      </c>
    </row>
    <row r="29" spans="2:22" ht="14.45" customHeight="1" thickBot="1" x14ac:dyDescent="0.25">
      <c r="B29" s="18">
        <v>18</v>
      </c>
      <c r="C29" s="19" t="s">
        <v>86</v>
      </c>
      <c r="D29" s="20">
        <v>633</v>
      </c>
      <c r="E29" s="21">
        <v>1.7634768073547847E-2</v>
      </c>
      <c r="F29" s="20">
        <v>643</v>
      </c>
      <c r="G29" s="21">
        <v>2.0910569105691057E-2</v>
      </c>
      <c r="H29" s="22">
        <v>-1.5552099533437058E-2</v>
      </c>
      <c r="I29" s="35">
        <v>-3</v>
      </c>
      <c r="J29" s="20">
        <v>502</v>
      </c>
      <c r="K29" s="22">
        <v>0.26095617529880477</v>
      </c>
      <c r="L29" s="35">
        <v>-3</v>
      </c>
      <c r="M29" s="29"/>
      <c r="N29" s="29"/>
      <c r="O29" s="18">
        <v>18</v>
      </c>
      <c r="P29" s="19" t="s">
        <v>28</v>
      </c>
      <c r="Q29" s="20">
        <v>3407</v>
      </c>
      <c r="R29" s="21">
        <v>1.7882730856240061E-2</v>
      </c>
      <c r="S29" s="20">
        <v>2294</v>
      </c>
      <c r="T29" s="21">
        <v>1.3284303790138112E-2</v>
      </c>
      <c r="U29" s="22">
        <v>0.48517872711421095</v>
      </c>
      <c r="V29" s="35">
        <v>1</v>
      </c>
    </row>
    <row r="30" spans="2:22" ht="14.45" customHeight="1" thickBot="1" x14ac:dyDescent="0.25">
      <c r="B30" s="13">
        <v>19</v>
      </c>
      <c r="C30" s="14" t="s">
        <v>30</v>
      </c>
      <c r="D30" s="15">
        <v>616</v>
      </c>
      <c r="E30" s="16">
        <v>1.7161164507591586E-2</v>
      </c>
      <c r="F30" s="15">
        <v>274</v>
      </c>
      <c r="G30" s="16">
        <v>8.9105691056910567E-3</v>
      </c>
      <c r="H30" s="17">
        <v>1.2481751824817517</v>
      </c>
      <c r="I30" s="34">
        <v>3</v>
      </c>
      <c r="J30" s="15">
        <v>245</v>
      </c>
      <c r="K30" s="17">
        <v>1.5142857142857142</v>
      </c>
      <c r="L30" s="34">
        <v>5</v>
      </c>
      <c r="O30" s="13">
        <v>19</v>
      </c>
      <c r="P30" s="14" t="s">
        <v>20</v>
      </c>
      <c r="Q30" s="15">
        <v>3096</v>
      </c>
      <c r="R30" s="16">
        <v>1.6250347734346707E-2</v>
      </c>
      <c r="S30" s="15">
        <v>4410</v>
      </c>
      <c r="T30" s="16">
        <v>2.553782899499088E-2</v>
      </c>
      <c r="U30" s="17">
        <v>-0.29795918367346941</v>
      </c>
      <c r="V30" s="34">
        <v>-5</v>
      </c>
    </row>
    <row r="31" spans="2:22" ht="14.45" customHeight="1" thickBot="1" x14ac:dyDescent="0.25">
      <c r="B31" s="18">
        <v>20</v>
      </c>
      <c r="C31" s="19" t="s">
        <v>27</v>
      </c>
      <c r="D31" s="20">
        <v>605</v>
      </c>
      <c r="E31" s="21">
        <v>1.6854715141384594E-2</v>
      </c>
      <c r="F31" s="20">
        <v>581</v>
      </c>
      <c r="G31" s="21">
        <v>1.8894308943089431E-2</v>
      </c>
      <c r="H31" s="22">
        <v>4.1308089500860623E-2</v>
      </c>
      <c r="I31" s="35">
        <v>-3</v>
      </c>
      <c r="J31" s="20">
        <v>349</v>
      </c>
      <c r="K31" s="22">
        <v>0.73352435530085969</v>
      </c>
      <c r="L31" s="35">
        <v>-4</v>
      </c>
      <c r="O31" s="18">
        <v>20</v>
      </c>
      <c r="P31" s="19" t="s">
        <v>120</v>
      </c>
      <c r="Q31" s="20">
        <v>2170</v>
      </c>
      <c r="R31" s="21">
        <v>1.1389940110960062E-2</v>
      </c>
      <c r="S31" s="20">
        <v>1832</v>
      </c>
      <c r="T31" s="21">
        <v>1.0608912181139069E-2</v>
      </c>
      <c r="U31" s="22">
        <v>0.18449781659388642</v>
      </c>
      <c r="V31" s="35">
        <v>1</v>
      </c>
    </row>
    <row r="32" spans="2:22" ht="14.45" customHeight="1" thickBot="1" x14ac:dyDescent="0.25">
      <c r="B32" s="86" t="s">
        <v>42</v>
      </c>
      <c r="C32" s="87"/>
      <c r="D32" s="23">
        <f>SUM(D12:D31)</f>
        <v>32173</v>
      </c>
      <c r="E32" s="24">
        <f>D32/D34</f>
        <v>0.89630867808887027</v>
      </c>
      <c r="F32" s="23">
        <f>SUM(F12:F31)</f>
        <v>28573</v>
      </c>
      <c r="G32" s="24">
        <f>F32/F34</f>
        <v>0.9292032520325203</v>
      </c>
      <c r="H32" s="25">
        <f>D32/F32-1</f>
        <v>0.12599307038112895</v>
      </c>
      <c r="I32" s="36"/>
      <c r="J32" s="23">
        <f>SUM(J12:J31)</f>
        <v>27853</v>
      </c>
      <c r="K32" s="24">
        <f>D32/J32-1</f>
        <v>0.15509998922916735</v>
      </c>
      <c r="L32" s="23"/>
      <c r="O32" s="86" t="s">
        <v>42</v>
      </c>
      <c r="P32" s="87"/>
      <c r="Q32" s="23">
        <f>SUM(Q12:Q31)</f>
        <v>175467</v>
      </c>
      <c r="R32" s="24">
        <f>Q32/Q34</f>
        <v>0.92099475642849271</v>
      </c>
      <c r="S32" s="23">
        <f>SUM(S12:S31)</f>
        <v>160277</v>
      </c>
      <c r="T32" s="24">
        <f>S32/S34</f>
        <v>0.92814662535831138</v>
      </c>
      <c r="U32" s="25">
        <f>Q32/S32-1</f>
        <v>9.4773423510547294E-2</v>
      </c>
      <c r="V32" s="36"/>
    </row>
    <row r="33" spans="2:22" ht="14.45" customHeight="1" thickBot="1" x14ac:dyDescent="0.25">
      <c r="B33" s="86" t="s">
        <v>12</v>
      </c>
      <c r="C33" s="87"/>
      <c r="D33" s="23">
        <f>D34-SUM(D12:D31)</f>
        <v>3722</v>
      </c>
      <c r="E33" s="24">
        <f>D33/D34</f>
        <v>0.10369132191112969</v>
      </c>
      <c r="F33" s="23">
        <f>F34-SUM(F12:F31)</f>
        <v>2177</v>
      </c>
      <c r="G33" s="24">
        <f>F33/F34</f>
        <v>7.0796747967479673E-2</v>
      </c>
      <c r="H33" s="25">
        <f>D33/F33-1</f>
        <v>0.70969223702342665</v>
      </c>
      <c r="I33" s="36"/>
      <c r="J33" s="23">
        <f>J34-SUM(J12:J31)</f>
        <v>2216</v>
      </c>
      <c r="K33" s="24">
        <f>D33/J33-1</f>
        <v>0.67960288808664271</v>
      </c>
      <c r="L33" s="23"/>
      <c r="O33" s="86" t="s">
        <v>12</v>
      </c>
      <c r="P33" s="87"/>
      <c r="Q33" s="23">
        <f>Q34-SUM(Q12:Q31)</f>
        <v>15052</v>
      </c>
      <c r="R33" s="24">
        <f>Q33/Q34</f>
        <v>7.9005243571507303E-2</v>
      </c>
      <c r="S33" s="23">
        <f>S34-SUM(S12:S31)</f>
        <v>12408</v>
      </c>
      <c r="T33" s="24">
        <f>S33/S34</f>
        <v>7.185337464168863E-2</v>
      </c>
      <c r="U33" s="25">
        <f>Q33/S33-1</f>
        <v>0.21308833010960671</v>
      </c>
      <c r="V33" s="36"/>
    </row>
    <row r="34" spans="2:22" ht="14.45" customHeight="1" thickBot="1" x14ac:dyDescent="0.25">
      <c r="B34" s="88" t="s">
        <v>34</v>
      </c>
      <c r="C34" s="89"/>
      <c r="D34" s="26">
        <v>35895</v>
      </c>
      <c r="E34" s="27">
        <v>1</v>
      </c>
      <c r="F34" s="26">
        <v>30750</v>
      </c>
      <c r="G34" s="27">
        <v>0.99743089430894349</v>
      </c>
      <c r="H34" s="28">
        <v>0.16731707317073163</v>
      </c>
      <c r="I34" s="38"/>
      <c r="J34" s="26">
        <v>30069</v>
      </c>
      <c r="K34" s="28">
        <v>0.19375436496059062</v>
      </c>
      <c r="L34" s="26"/>
      <c r="M34" s="29"/>
      <c r="N34" s="29"/>
      <c r="O34" s="88" t="s">
        <v>34</v>
      </c>
      <c r="P34" s="89"/>
      <c r="Q34" s="26">
        <v>190519</v>
      </c>
      <c r="R34" s="27">
        <v>1</v>
      </c>
      <c r="S34" s="26">
        <v>172685</v>
      </c>
      <c r="T34" s="27">
        <v>1</v>
      </c>
      <c r="U34" s="28">
        <v>0.10327474882010601</v>
      </c>
      <c r="V34" s="38"/>
    </row>
    <row r="35" spans="2:22" ht="14.45" customHeight="1" x14ac:dyDescent="0.2">
      <c r="B35" s="30" t="s">
        <v>64</v>
      </c>
      <c r="O35" s="30" t="s">
        <v>64</v>
      </c>
    </row>
    <row r="36" spans="2:22" x14ac:dyDescent="0.2">
      <c r="B36" s="31" t="s">
        <v>63</v>
      </c>
      <c r="O36" s="31" t="s">
        <v>63</v>
      </c>
    </row>
    <row r="39" spans="2:22" ht="15" customHeight="1" x14ac:dyDescent="0.2">
      <c r="O39" s="110" t="s">
        <v>105</v>
      </c>
      <c r="P39" s="110"/>
      <c r="Q39" s="110"/>
      <c r="R39" s="110"/>
      <c r="S39" s="110"/>
      <c r="T39" s="110"/>
      <c r="U39" s="110"/>
      <c r="V39" s="110"/>
    </row>
    <row r="40" spans="2:22" ht="15" customHeight="1" x14ac:dyDescent="0.2">
      <c r="B40" s="96" t="s">
        <v>139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29"/>
      <c r="N40" s="32"/>
      <c r="O40" s="110"/>
      <c r="P40" s="110"/>
      <c r="Q40" s="110"/>
      <c r="R40" s="110"/>
      <c r="S40" s="110"/>
      <c r="T40" s="110"/>
      <c r="U40" s="110"/>
      <c r="V40" s="110"/>
    </row>
    <row r="41" spans="2:22" x14ac:dyDescent="0.2">
      <c r="B41" s="97" t="s">
        <v>140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29"/>
      <c r="N41" s="32"/>
      <c r="O41" s="97" t="s">
        <v>101</v>
      </c>
      <c r="P41" s="97"/>
      <c r="Q41" s="97"/>
      <c r="R41" s="97"/>
      <c r="S41" s="97"/>
      <c r="T41" s="97"/>
      <c r="U41" s="97"/>
      <c r="V41" s="97"/>
    </row>
    <row r="42" spans="2:22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2" ht="15" customHeight="1" x14ac:dyDescent="0.2">
      <c r="B43" s="103" t="s">
        <v>0</v>
      </c>
      <c r="C43" s="105" t="s">
        <v>41</v>
      </c>
      <c r="D43" s="98" t="s">
        <v>124</v>
      </c>
      <c r="E43" s="99"/>
      <c r="F43" s="99"/>
      <c r="G43" s="99"/>
      <c r="H43" s="99"/>
      <c r="I43" s="100"/>
      <c r="J43" s="98" t="s">
        <v>115</v>
      </c>
      <c r="K43" s="99"/>
      <c r="L43" s="100"/>
      <c r="M43" s="29"/>
      <c r="N43" s="29"/>
      <c r="O43" s="103" t="s">
        <v>0</v>
      </c>
      <c r="P43" s="105" t="s">
        <v>41</v>
      </c>
      <c r="Q43" s="98" t="s">
        <v>130</v>
      </c>
      <c r="R43" s="99"/>
      <c r="S43" s="99"/>
      <c r="T43" s="99"/>
      <c r="U43" s="99"/>
      <c r="V43" s="100"/>
    </row>
    <row r="44" spans="2:22" ht="15" customHeight="1" thickBot="1" x14ac:dyDescent="0.25">
      <c r="B44" s="104"/>
      <c r="C44" s="106"/>
      <c r="D44" s="107" t="s">
        <v>125</v>
      </c>
      <c r="E44" s="108"/>
      <c r="F44" s="108"/>
      <c r="G44" s="108"/>
      <c r="H44" s="108"/>
      <c r="I44" s="109"/>
      <c r="J44" s="107" t="s">
        <v>116</v>
      </c>
      <c r="K44" s="108"/>
      <c r="L44" s="109"/>
      <c r="M44" s="29"/>
      <c r="N44" s="29"/>
      <c r="O44" s="104"/>
      <c r="P44" s="106"/>
      <c r="Q44" s="107" t="s">
        <v>131</v>
      </c>
      <c r="R44" s="108"/>
      <c r="S44" s="108"/>
      <c r="T44" s="108"/>
      <c r="U44" s="108"/>
      <c r="V44" s="109"/>
    </row>
    <row r="45" spans="2:22" ht="15" customHeight="1" x14ac:dyDescent="0.2">
      <c r="B45" s="104"/>
      <c r="C45" s="106"/>
      <c r="D45" s="90">
        <v>2024</v>
      </c>
      <c r="E45" s="91"/>
      <c r="F45" s="90">
        <v>2023</v>
      </c>
      <c r="G45" s="91"/>
      <c r="H45" s="82" t="s">
        <v>5</v>
      </c>
      <c r="I45" s="82" t="s">
        <v>44</v>
      </c>
      <c r="J45" s="82">
        <v>2023</v>
      </c>
      <c r="K45" s="82" t="s">
        <v>127</v>
      </c>
      <c r="L45" s="82" t="s">
        <v>128</v>
      </c>
      <c r="M45" s="29"/>
      <c r="N45" s="29"/>
      <c r="O45" s="104"/>
      <c r="P45" s="106"/>
      <c r="Q45" s="90">
        <v>2024</v>
      </c>
      <c r="R45" s="91"/>
      <c r="S45" s="90">
        <v>2023</v>
      </c>
      <c r="T45" s="91"/>
      <c r="U45" s="82" t="s">
        <v>5</v>
      </c>
      <c r="V45" s="82" t="s">
        <v>59</v>
      </c>
    </row>
    <row r="46" spans="2:22" ht="15" customHeight="1" thickBot="1" x14ac:dyDescent="0.25">
      <c r="B46" s="84" t="s">
        <v>6</v>
      </c>
      <c r="C46" s="101" t="s">
        <v>41</v>
      </c>
      <c r="D46" s="92"/>
      <c r="E46" s="93"/>
      <c r="F46" s="92"/>
      <c r="G46" s="93"/>
      <c r="H46" s="83"/>
      <c r="I46" s="83"/>
      <c r="J46" s="83"/>
      <c r="K46" s="83"/>
      <c r="L46" s="83"/>
      <c r="M46" s="29"/>
      <c r="N46" s="29"/>
      <c r="O46" s="84" t="s">
        <v>6</v>
      </c>
      <c r="P46" s="101" t="s">
        <v>41</v>
      </c>
      <c r="Q46" s="92"/>
      <c r="R46" s="93"/>
      <c r="S46" s="92"/>
      <c r="T46" s="93"/>
      <c r="U46" s="83"/>
      <c r="V46" s="83"/>
    </row>
    <row r="47" spans="2:22" ht="15" customHeight="1" x14ac:dyDescent="0.2">
      <c r="B47" s="84"/>
      <c r="C47" s="101"/>
      <c r="D47" s="7" t="s">
        <v>8</v>
      </c>
      <c r="E47" s="8" t="s">
        <v>2</v>
      </c>
      <c r="F47" s="7" t="s">
        <v>8</v>
      </c>
      <c r="G47" s="8" t="s">
        <v>2</v>
      </c>
      <c r="H47" s="94" t="s">
        <v>9</v>
      </c>
      <c r="I47" s="94" t="s">
        <v>45</v>
      </c>
      <c r="J47" s="94" t="s">
        <v>8</v>
      </c>
      <c r="K47" s="94" t="s">
        <v>126</v>
      </c>
      <c r="L47" s="94" t="s">
        <v>129</v>
      </c>
      <c r="M47" s="29"/>
      <c r="N47" s="29"/>
      <c r="O47" s="84"/>
      <c r="P47" s="101"/>
      <c r="Q47" s="7" t="s">
        <v>8</v>
      </c>
      <c r="R47" s="8" t="s">
        <v>2</v>
      </c>
      <c r="S47" s="7" t="s">
        <v>8</v>
      </c>
      <c r="T47" s="8" t="s">
        <v>2</v>
      </c>
      <c r="U47" s="94" t="s">
        <v>9</v>
      </c>
      <c r="V47" s="94" t="s">
        <v>60</v>
      </c>
    </row>
    <row r="48" spans="2:22" ht="15" customHeight="1" thickBot="1" x14ac:dyDescent="0.25">
      <c r="B48" s="85"/>
      <c r="C48" s="102"/>
      <c r="D48" s="10" t="s">
        <v>10</v>
      </c>
      <c r="E48" s="11" t="s">
        <v>11</v>
      </c>
      <c r="F48" s="10" t="s">
        <v>10</v>
      </c>
      <c r="G48" s="11" t="s">
        <v>11</v>
      </c>
      <c r="H48" s="95"/>
      <c r="I48" s="95"/>
      <c r="J48" s="95" t="s">
        <v>10</v>
      </c>
      <c r="K48" s="95"/>
      <c r="L48" s="95"/>
      <c r="M48" s="29"/>
      <c r="N48" s="29"/>
      <c r="O48" s="85"/>
      <c r="P48" s="102"/>
      <c r="Q48" s="10" t="s">
        <v>10</v>
      </c>
      <c r="R48" s="11" t="s">
        <v>11</v>
      </c>
      <c r="S48" s="10" t="s">
        <v>10</v>
      </c>
      <c r="T48" s="11" t="s">
        <v>11</v>
      </c>
      <c r="U48" s="95"/>
      <c r="V48" s="95"/>
    </row>
    <row r="49" spans="2:22" ht="15" thickBot="1" x14ac:dyDescent="0.25">
      <c r="B49" s="13">
        <v>1</v>
      </c>
      <c r="C49" s="14" t="s">
        <v>47</v>
      </c>
      <c r="D49" s="15">
        <v>1560</v>
      </c>
      <c r="E49" s="16">
        <v>4.3460091934809861E-2</v>
      </c>
      <c r="F49" s="15">
        <v>1523</v>
      </c>
      <c r="G49" s="16">
        <v>4.9528455284552846E-2</v>
      </c>
      <c r="H49" s="17">
        <v>2.4294156270518785E-2</v>
      </c>
      <c r="I49" s="34">
        <v>0</v>
      </c>
      <c r="J49" s="15">
        <v>1516</v>
      </c>
      <c r="K49" s="17">
        <v>2.9023746701847042E-2</v>
      </c>
      <c r="L49" s="34">
        <v>1</v>
      </c>
      <c r="M49" s="29"/>
      <c r="N49" s="29"/>
      <c r="O49" s="13">
        <v>1</v>
      </c>
      <c r="P49" s="14" t="s">
        <v>47</v>
      </c>
      <c r="Q49" s="15">
        <v>11674</v>
      </c>
      <c r="R49" s="16">
        <v>6.1274728504768554E-2</v>
      </c>
      <c r="S49" s="15">
        <v>9237</v>
      </c>
      <c r="T49" s="16">
        <v>5.3490459507195179E-2</v>
      </c>
      <c r="U49" s="17">
        <v>0.26383024791598997</v>
      </c>
      <c r="V49" s="34">
        <v>0</v>
      </c>
    </row>
    <row r="50" spans="2:22" ht="15" thickBot="1" x14ac:dyDescent="0.25">
      <c r="B50" s="18">
        <v>2</v>
      </c>
      <c r="C50" s="19" t="s">
        <v>35</v>
      </c>
      <c r="D50" s="20">
        <v>1183</v>
      </c>
      <c r="E50" s="21">
        <v>3.2957236383897477E-2</v>
      </c>
      <c r="F50" s="20">
        <v>1393</v>
      </c>
      <c r="G50" s="21">
        <v>4.5300813008130082E-2</v>
      </c>
      <c r="H50" s="22">
        <v>-0.15075376884422109</v>
      </c>
      <c r="I50" s="35">
        <v>0</v>
      </c>
      <c r="J50" s="20">
        <v>1970</v>
      </c>
      <c r="K50" s="22">
        <v>-0.39949238578680202</v>
      </c>
      <c r="L50" s="35">
        <v>-1</v>
      </c>
      <c r="M50" s="29"/>
      <c r="N50" s="29"/>
      <c r="O50" s="18">
        <v>2</v>
      </c>
      <c r="P50" s="19" t="s">
        <v>35</v>
      </c>
      <c r="Q50" s="20">
        <v>9331</v>
      </c>
      <c r="R50" s="21">
        <v>4.8976742477128264E-2</v>
      </c>
      <c r="S50" s="20">
        <v>6689</v>
      </c>
      <c r="T50" s="21">
        <v>3.8735269421200452E-2</v>
      </c>
      <c r="U50" s="22">
        <v>0.39497682762744812</v>
      </c>
      <c r="V50" s="35">
        <v>0</v>
      </c>
    </row>
    <row r="51" spans="2:22" ht="15" thickBot="1" x14ac:dyDescent="0.25">
      <c r="B51" s="13">
        <v>3</v>
      </c>
      <c r="C51" s="14" t="s">
        <v>38</v>
      </c>
      <c r="D51" s="15">
        <v>810</v>
      </c>
      <c r="E51" s="16">
        <v>2.2565816966151276E-2</v>
      </c>
      <c r="F51" s="15">
        <v>831</v>
      </c>
      <c r="G51" s="16">
        <v>2.7024390243902439E-2</v>
      </c>
      <c r="H51" s="17">
        <v>-2.5270758122743708E-2</v>
      </c>
      <c r="I51" s="34">
        <v>0</v>
      </c>
      <c r="J51" s="15">
        <v>584</v>
      </c>
      <c r="K51" s="17">
        <v>0.38698630136986312</v>
      </c>
      <c r="L51" s="34">
        <v>4</v>
      </c>
      <c r="M51" s="29"/>
      <c r="N51" s="29"/>
      <c r="O51" s="13">
        <v>3</v>
      </c>
      <c r="P51" s="14" t="s">
        <v>55</v>
      </c>
      <c r="Q51" s="15">
        <v>4720</v>
      </c>
      <c r="R51" s="16">
        <v>2.4774431946420043E-2</v>
      </c>
      <c r="S51" s="15">
        <v>2741</v>
      </c>
      <c r="T51" s="16">
        <v>1.5872832035208617E-2</v>
      </c>
      <c r="U51" s="17">
        <v>0.72199927033929212</v>
      </c>
      <c r="V51" s="34">
        <v>7</v>
      </c>
    </row>
    <row r="52" spans="2:22" ht="15" thickBot="1" x14ac:dyDescent="0.25">
      <c r="B52" s="18">
        <v>4</v>
      </c>
      <c r="C52" s="19" t="s">
        <v>48</v>
      </c>
      <c r="D52" s="20">
        <v>789</v>
      </c>
      <c r="E52" s="21">
        <v>2.1980777267028833E-2</v>
      </c>
      <c r="F52" s="20">
        <v>497</v>
      </c>
      <c r="G52" s="21">
        <v>1.6162601626016262E-2</v>
      </c>
      <c r="H52" s="22">
        <v>0.58752515090543267</v>
      </c>
      <c r="I52" s="35">
        <v>5</v>
      </c>
      <c r="J52" s="20">
        <v>743</v>
      </c>
      <c r="K52" s="22">
        <v>6.1911170928667492E-2</v>
      </c>
      <c r="L52" s="35">
        <v>1</v>
      </c>
      <c r="M52" s="29"/>
      <c r="N52" s="29"/>
      <c r="O52" s="18">
        <v>4</v>
      </c>
      <c r="P52" s="19" t="s">
        <v>38</v>
      </c>
      <c r="Q52" s="20">
        <v>4492</v>
      </c>
      <c r="R52" s="21">
        <v>2.3577700911720092E-2</v>
      </c>
      <c r="S52" s="20">
        <v>5368</v>
      </c>
      <c r="T52" s="21">
        <v>3.1085502504560325E-2</v>
      </c>
      <c r="U52" s="22">
        <v>-0.16318926974664683</v>
      </c>
      <c r="V52" s="35">
        <v>-1</v>
      </c>
    </row>
    <row r="53" spans="2:22" ht="15" thickBot="1" x14ac:dyDescent="0.25">
      <c r="B53" s="13">
        <v>5</v>
      </c>
      <c r="C53" s="14" t="s">
        <v>43</v>
      </c>
      <c r="D53" s="15">
        <v>767</v>
      </c>
      <c r="E53" s="16">
        <v>2.1367878534614849E-2</v>
      </c>
      <c r="F53" s="15">
        <v>465</v>
      </c>
      <c r="G53" s="16">
        <v>1.5121951219512195E-2</v>
      </c>
      <c r="H53" s="17">
        <v>0.64946236559139781</v>
      </c>
      <c r="I53" s="34">
        <v>6</v>
      </c>
      <c r="J53" s="15">
        <v>657</v>
      </c>
      <c r="K53" s="17">
        <v>0.16742770167427712</v>
      </c>
      <c r="L53" s="34">
        <v>1</v>
      </c>
      <c r="M53" s="29"/>
      <c r="N53" s="29"/>
      <c r="O53" s="13">
        <v>5</v>
      </c>
      <c r="P53" s="14" t="s">
        <v>48</v>
      </c>
      <c r="Q53" s="15">
        <v>4106</v>
      </c>
      <c r="R53" s="16">
        <v>2.1551656265254383E-2</v>
      </c>
      <c r="S53" s="15">
        <v>2759</v>
      </c>
      <c r="T53" s="16">
        <v>1.5977068071922864E-2</v>
      </c>
      <c r="U53" s="17">
        <v>0.48822036969916627</v>
      </c>
      <c r="V53" s="34">
        <v>4</v>
      </c>
    </row>
    <row r="54" spans="2:22" ht="15" thickBot="1" x14ac:dyDescent="0.25">
      <c r="B54" s="18">
        <v>6</v>
      </c>
      <c r="C54" s="19" t="s">
        <v>111</v>
      </c>
      <c r="D54" s="20">
        <v>723</v>
      </c>
      <c r="E54" s="21">
        <v>2.0142081069786877E-2</v>
      </c>
      <c r="F54" s="20">
        <v>250</v>
      </c>
      <c r="G54" s="21">
        <v>8.130081300813009E-3</v>
      </c>
      <c r="H54" s="22">
        <v>1.8919999999999999</v>
      </c>
      <c r="I54" s="35">
        <v>32</v>
      </c>
      <c r="J54" s="20">
        <v>898</v>
      </c>
      <c r="K54" s="22">
        <v>-0.19487750556792871</v>
      </c>
      <c r="L54" s="35">
        <v>-2</v>
      </c>
      <c r="M54" s="29"/>
      <c r="N54" s="29"/>
      <c r="O54" s="18">
        <v>6</v>
      </c>
      <c r="P54" s="19" t="s">
        <v>49</v>
      </c>
      <c r="Q54" s="20">
        <v>3539</v>
      </c>
      <c r="R54" s="21">
        <v>1.8575575139487401E-2</v>
      </c>
      <c r="S54" s="20">
        <v>3222</v>
      </c>
      <c r="T54" s="21">
        <v>1.8658250571850478E-2</v>
      </c>
      <c r="U54" s="22">
        <v>9.8386095592799538E-2</v>
      </c>
      <c r="V54" s="35">
        <v>0</v>
      </c>
    </row>
    <row r="55" spans="2:22" ht="15" thickBot="1" x14ac:dyDescent="0.25">
      <c r="B55" s="13">
        <v>7</v>
      </c>
      <c r="C55" s="14" t="s">
        <v>55</v>
      </c>
      <c r="D55" s="15">
        <v>693</v>
      </c>
      <c r="E55" s="16">
        <v>1.9306310071040535E-2</v>
      </c>
      <c r="F55" s="15">
        <v>514</v>
      </c>
      <c r="G55" s="16">
        <v>1.6715447154471545E-2</v>
      </c>
      <c r="H55" s="17">
        <v>0.34824902723735418</v>
      </c>
      <c r="I55" s="34">
        <v>1</v>
      </c>
      <c r="J55" s="15">
        <v>1198</v>
      </c>
      <c r="K55" s="17">
        <v>-0.42153589315525875</v>
      </c>
      <c r="L55" s="34">
        <v>-4</v>
      </c>
      <c r="M55" s="29"/>
      <c r="N55" s="29"/>
      <c r="O55" s="13">
        <v>7</v>
      </c>
      <c r="P55" s="14" t="s">
        <v>76</v>
      </c>
      <c r="Q55" s="15">
        <v>3435</v>
      </c>
      <c r="R55" s="16">
        <v>1.8029697825413738E-2</v>
      </c>
      <c r="S55" s="15">
        <v>3710</v>
      </c>
      <c r="T55" s="16">
        <v>2.1484205344992326E-2</v>
      </c>
      <c r="U55" s="17">
        <v>-7.4123989218328856E-2</v>
      </c>
      <c r="V55" s="34">
        <v>-3</v>
      </c>
    </row>
    <row r="56" spans="2:22" ht="15" thickBot="1" x14ac:dyDescent="0.25">
      <c r="B56" s="18">
        <v>8</v>
      </c>
      <c r="C56" s="19" t="s">
        <v>107</v>
      </c>
      <c r="D56" s="20">
        <v>690</v>
      </c>
      <c r="E56" s="21">
        <v>1.92227329711659E-2</v>
      </c>
      <c r="F56" s="20">
        <v>170</v>
      </c>
      <c r="G56" s="21">
        <v>5.5284552845528455E-3</v>
      </c>
      <c r="H56" s="22">
        <v>3.0588235294117645</v>
      </c>
      <c r="I56" s="35">
        <v>53</v>
      </c>
      <c r="J56" s="20">
        <v>382</v>
      </c>
      <c r="K56" s="22">
        <v>0.80628272251308908</v>
      </c>
      <c r="L56" s="35">
        <v>8</v>
      </c>
      <c r="M56" s="29"/>
      <c r="N56" s="29"/>
      <c r="O56" s="18">
        <v>8</v>
      </c>
      <c r="P56" s="19" t="s">
        <v>43</v>
      </c>
      <c r="Q56" s="20">
        <v>3178</v>
      </c>
      <c r="R56" s="21">
        <v>1.6680751001212479E-2</v>
      </c>
      <c r="S56" s="20">
        <v>3037</v>
      </c>
      <c r="T56" s="21">
        <v>1.7586935750065147E-2</v>
      </c>
      <c r="U56" s="22">
        <v>4.6427395456042131E-2</v>
      </c>
      <c r="V56" s="35">
        <v>0</v>
      </c>
    </row>
    <row r="57" spans="2:22" ht="15" thickBot="1" x14ac:dyDescent="0.25">
      <c r="B57" s="13">
        <v>9</v>
      </c>
      <c r="C57" s="14" t="s">
        <v>76</v>
      </c>
      <c r="D57" s="15">
        <v>630</v>
      </c>
      <c r="E57" s="16">
        <v>1.7551190973673213E-2</v>
      </c>
      <c r="F57" s="15">
        <v>158</v>
      </c>
      <c r="G57" s="16">
        <v>5.1382113821138208E-3</v>
      </c>
      <c r="H57" s="17">
        <v>2.9873417721518987</v>
      </c>
      <c r="I57" s="34">
        <v>55</v>
      </c>
      <c r="J57" s="15">
        <v>507</v>
      </c>
      <c r="K57" s="17">
        <v>0.24260355029585789</v>
      </c>
      <c r="L57" s="34">
        <v>1</v>
      </c>
      <c r="M57" s="29"/>
      <c r="N57" s="29"/>
      <c r="O57" s="13">
        <v>9</v>
      </c>
      <c r="P57" s="14" t="s">
        <v>40</v>
      </c>
      <c r="Q57" s="15">
        <v>2913</v>
      </c>
      <c r="R57" s="16">
        <v>1.5289813614390167E-2</v>
      </c>
      <c r="S57" s="15">
        <v>3562</v>
      </c>
      <c r="T57" s="16">
        <v>2.0627153487564061E-2</v>
      </c>
      <c r="U57" s="17">
        <v>-0.18220101066816397</v>
      </c>
      <c r="V57" s="34">
        <v>-4</v>
      </c>
    </row>
    <row r="58" spans="2:22" ht="15" thickBot="1" x14ac:dyDescent="0.25">
      <c r="B58" s="18">
        <v>10</v>
      </c>
      <c r="C58" s="19" t="s">
        <v>90</v>
      </c>
      <c r="D58" s="20">
        <v>552</v>
      </c>
      <c r="E58" s="21">
        <v>1.537818637693272E-2</v>
      </c>
      <c r="F58" s="20">
        <v>333</v>
      </c>
      <c r="G58" s="21">
        <v>1.0829268292682926E-2</v>
      </c>
      <c r="H58" s="22">
        <v>0.6576576576576576</v>
      </c>
      <c r="I58" s="35">
        <v>11</v>
      </c>
      <c r="J58" s="20">
        <v>315</v>
      </c>
      <c r="K58" s="22">
        <v>0.75238095238095237</v>
      </c>
      <c r="L58" s="35">
        <v>13</v>
      </c>
      <c r="M58" s="29"/>
      <c r="N58" s="29"/>
      <c r="O58" s="18">
        <v>10</v>
      </c>
      <c r="P58" s="19" t="s">
        <v>79</v>
      </c>
      <c r="Q58" s="20">
        <v>2903</v>
      </c>
      <c r="R58" s="21">
        <v>1.5237325411113853E-2</v>
      </c>
      <c r="S58" s="20">
        <v>2635</v>
      </c>
      <c r="T58" s="21">
        <v>1.5258997596780264E-2</v>
      </c>
      <c r="U58" s="22">
        <v>0.1017077798861481</v>
      </c>
      <c r="V58" s="35">
        <v>3</v>
      </c>
    </row>
    <row r="59" spans="2:22" ht="15" thickBot="1" x14ac:dyDescent="0.25">
      <c r="B59" s="13">
        <v>11</v>
      </c>
      <c r="C59" s="14" t="s">
        <v>83</v>
      </c>
      <c r="D59" s="15">
        <v>539</v>
      </c>
      <c r="E59" s="16">
        <v>1.5016018944142638E-2</v>
      </c>
      <c r="F59" s="15">
        <v>554</v>
      </c>
      <c r="G59" s="16">
        <v>1.8016260162601626E-2</v>
      </c>
      <c r="H59" s="17">
        <v>-2.7075812274368283E-2</v>
      </c>
      <c r="I59" s="34">
        <v>-5</v>
      </c>
      <c r="J59" s="15">
        <v>567</v>
      </c>
      <c r="K59" s="17">
        <v>-4.9382716049382713E-2</v>
      </c>
      <c r="L59" s="34">
        <v>-3</v>
      </c>
      <c r="M59" s="29"/>
      <c r="N59" s="29"/>
      <c r="O59" s="13">
        <v>11</v>
      </c>
      <c r="P59" s="14" t="s">
        <v>94</v>
      </c>
      <c r="Q59" s="15">
        <v>2848</v>
      </c>
      <c r="R59" s="16">
        <v>1.4948640293094126E-2</v>
      </c>
      <c r="S59" s="15">
        <v>2216</v>
      </c>
      <c r="T59" s="16">
        <v>1.2832614297709703E-2</v>
      </c>
      <c r="U59" s="17">
        <v>0.28519855595667876</v>
      </c>
      <c r="V59" s="34">
        <v>5</v>
      </c>
    </row>
    <row r="60" spans="2:22" ht="15" thickBot="1" x14ac:dyDescent="0.25">
      <c r="B60" s="18">
        <v>12</v>
      </c>
      <c r="C60" s="19" t="s">
        <v>37</v>
      </c>
      <c r="D60" s="20">
        <v>502</v>
      </c>
      <c r="E60" s="21">
        <v>1.3985234712355481E-2</v>
      </c>
      <c r="F60" s="20">
        <v>405</v>
      </c>
      <c r="G60" s="21">
        <v>1.3170731707317073E-2</v>
      </c>
      <c r="H60" s="22">
        <v>0.23950617283950626</v>
      </c>
      <c r="I60" s="35">
        <v>0</v>
      </c>
      <c r="J60" s="20">
        <v>450</v>
      </c>
      <c r="K60" s="22">
        <v>0.11555555555555563</v>
      </c>
      <c r="L60" s="35">
        <v>0</v>
      </c>
      <c r="M60" s="29"/>
      <c r="N60" s="29"/>
      <c r="O60" s="18">
        <v>12</v>
      </c>
      <c r="P60" s="19" t="s">
        <v>83</v>
      </c>
      <c r="Q60" s="20">
        <v>2740</v>
      </c>
      <c r="R60" s="21">
        <v>1.438176769770994E-2</v>
      </c>
      <c r="S60" s="20">
        <v>2699</v>
      </c>
      <c r="T60" s="21">
        <v>1.5629614616208702E-2</v>
      </c>
      <c r="U60" s="22">
        <v>1.519081141163392E-2</v>
      </c>
      <c r="V60" s="35">
        <v>-1</v>
      </c>
    </row>
    <row r="61" spans="2:22" ht="15" thickBot="1" x14ac:dyDescent="0.25">
      <c r="B61" s="13">
        <v>13</v>
      </c>
      <c r="C61" s="14" t="s">
        <v>96</v>
      </c>
      <c r="D61" s="15">
        <v>498</v>
      </c>
      <c r="E61" s="16">
        <v>1.3873798579189302E-2</v>
      </c>
      <c r="F61" s="15">
        <v>131</v>
      </c>
      <c r="G61" s="16">
        <v>4.260162601626016E-3</v>
      </c>
      <c r="H61" s="17">
        <v>2.8015267175572518</v>
      </c>
      <c r="I61" s="34">
        <v>60</v>
      </c>
      <c r="J61" s="15">
        <v>444</v>
      </c>
      <c r="K61" s="17">
        <v>0.12162162162162171</v>
      </c>
      <c r="L61" s="34">
        <v>0</v>
      </c>
      <c r="M61" s="29"/>
      <c r="N61" s="29"/>
      <c r="O61" s="13" t="s">
        <v>87</v>
      </c>
      <c r="P61" s="14" t="s">
        <v>93</v>
      </c>
      <c r="Q61" s="15">
        <v>2740</v>
      </c>
      <c r="R61" s="16">
        <v>1.438176769770994E-2</v>
      </c>
      <c r="S61" s="15">
        <v>1620</v>
      </c>
      <c r="T61" s="16">
        <v>9.3812433042823641E-3</v>
      </c>
      <c r="U61" s="17">
        <v>0.69135802469135799</v>
      </c>
      <c r="V61" s="34">
        <v>12</v>
      </c>
    </row>
    <row r="62" spans="2:22" ht="15" thickBot="1" x14ac:dyDescent="0.25">
      <c r="B62" s="18">
        <v>14</v>
      </c>
      <c r="C62" s="19" t="s">
        <v>94</v>
      </c>
      <c r="D62" s="20">
        <v>489</v>
      </c>
      <c r="E62" s="21">
        <v>1.3623067279565399E-2</v>
      </c>
      <c r="F62" s="20">
        <v>522</v>
      </c>
      <c r="G62" s="21">
        <v>1.6975609756097562E-2</v>
      </c>
      <c r="H62" s="22">
        <v>-6.3218390804597679E-2</v>
      </c>
      <c r="I62" s="35">
        <v>-7</v>
      </c>
      <c r="J62" s="20">
        <v>378</v>
      </c>
      <c r="K62" s="22">
        <v>0.29365079365079372</v>
      </c>
      <c r="L62" s="35">
        <v>4</v>
      </c>
      <c r="M62" s="29"/>
      <c r="N62" s="29"/>
      <c r="O62" s="18">
        <v>14</v>
      </c>
      <c r="P62" s="19" t="s">
        <v>96</v>
      </c>
      <c r="Q62" s="20">
        <v>2597</v>
      </c>
      <c r="R62" s="21">
        <v>1.3631186390858654E-2</v>
      </c>
      <c r="S62" s="20">
        <v>1258</v>
      </c>
      <c r="T62" s="21">
        <v>7.2849407881402555E-3</v>
      </c>
      <c r="U62" s="22">
        <v>1.064387917329094</v>
      </c>
      <c r="V62" s="35">
        <v>26</v>
      </c>
    </row>
    <row r="63" spans="2:22" ht="15" thickBot="1" x14ac:dyDescent="0.25">
      <c r="B63" s="13">
        <v>15</v>
      </c>
      <c r="C63" s="14" t="s">
        <v>152</v>
      </c>
      <c r="D63" s="15">
        <v>477</v>
      </c>
      <c r="E63" s="16">
        <v>1.3288758880066861E-2</v>
      </c>
      <c r="F63" s="15">
        <v>114</v>
      </c>
      <c r="G63" s="16">
        <v>3.7073170731707315E-3</v>
      </c>
      <c r="H63" s="17">
        <v>3.1842105263157894</v>
      </c>
      <c r="I63" s="34">
        <v>63</v>
      </c>
      <c r="J63" s="15">
        <v>164</v>
      </c>
      <c r="K63" s="17">
        <v>1.9085365853658538</v>
      </c>
      <c r="L63" s="34">
        <v>34</v>
      </c>
      <c r="M63" s="29"/>
      <c r="N63" s="29"/>
      <c r="O63" s="13">
        <v>15</v>
      </c>
      <c r="P63" s="14" t="s">
        <v>111</v>
      </c>
      <c r="Q63" s="15">
        <v>2553</v>
      </c>
      <c r="R63" s="16">
        <v>1.3400238296442874E-2</v>
      </c>
      <c r="S63" s="15">
        <v>849</v>
      </c>
      <c r="T63" s="16">
        <v>4.9164663983553873E-3</v>
      </c>
      <c r="U63" s="17">
        <v>2.0070671378091873</v>
      </c>
      <c r="V63" s="34">
        <v>47</v>
      </c>
    </row>
    <row r="64" spans="2:22" ht="15" thickBot="1" x14ac:dyDescent="0.25">
      <c r="B64" s="18">
        <v>16</v>
      </c>
      <c r="C64" s="19" t="s">
        <v>40</v>
      </c>
      <c r="D64" s="20">
        <v>475</v>
      </c>
      <c r="E64" s="21">
        <v>1.3233040813483771E-2</v>
      </c>
      <c r="F64" s="20">
        <v>757</v>
      </c>
      <c r="G64" s="21">
        <v>2.4617886178861789E-2</v>
      </c>
      <c r="H64" s="22">
        <v>-0.37252311756935275</v>
      </c>
      <c r="I64" s="35">
        <v>-12</v>
      </c>
      <c r="J64" s="20">
        <v>507</v>
      </c>
      <c r="K64" s="22">
        <v>-6.311637080867849E-2</v>
      </c>
      <c r="L64" s="35">
        <v>-6</v>
      </c>
      <c r="M64" s="29"/>
      <c r="N64" s="29"/>
      <c r="O64" s="18">
        <v>16</v>
      </c>
      <c r="P64" s="19" t="s">
        <v>107</v>
      </c>
      <c r="Q64" s="20">
        <v>2550</v>
      </c>
      <c r="R64" s="21">
        <v>1.3384491835459981E-2</v>
      </c>
      <c r="S64" s="20">
        <v>1231</v>
      </c>
      <c r="T64" s="21">
        <v>7.1285867330688826E-3</v>
      </c>
      <c r="U64" s="22">
        <v>1.0714865962632008</v>
      </c>
      <c r="V64" s="35">
        <v>27</v>
      </c>
    </row>
    <row r="65" spans="2:22" ht="15" thickBot="1" x14ac:dyDescent="0.25">
      <c r="B65" s="13">
        <v>17</v>
      </c>
      <c r="C65" s="14" t="s">
        <v>153</v>
      </c>
      <c r="D65" s="15">
        <v>471</v>
      </c>
      <c r="E65" s="16">
        <v>1.3121604680317592E-2</v>
      </c>
      <c r="F65" s="15">
        <v>355</v>
      </c>
      <c r="G65" s="16">
        <v>1.1544715447154472E-2</v>
      </c>
      <c r="H65" s="17">
        <v>0.3267605633802817</v>
      </c>
      <c r="I65" s="34">
        <v>1</v>
      </c>
      <c r="J65" s="15">
        <v>286</v>
      </c>
      <c r="K65" s="17">
        <v>0.64685314685314688</v>
      </c>
      <c r="L65" s="34">
        <v>11</v>
      </c>
      <c r="M65" s="29"/>
      <c r="N65" s="29"/>
      <c r="O65" s="13">
        <v>17</v>
      </c>
      <c r="P65" s="14" t="s">
        <v>37</v>
      </c>
      <c r="Q65" s="15">
        <v>2519</v>
      </c>
      <c r="R65" s="16">
        <v>1.3221778405303409E-2</v>
      </c>
      <c r="S65" s="15">
        <v>2698</v>
      </c>
      <c r="T65" s="16">
        <v>1.5623823725280135E-2</v>
      </c>
      <c r="U65" s="17">
        <v>-6.6345441067457323E-2</v>
      </c>
      <c r="V65" s="34">
        <v>-5</v>
      </c>
    </row>
    <row r="66" spans="2:22" ht="15" thickBot="1" x14ac:dyDescent="0.25">
      <c r="B66" s="18">
        <v>18</v>
      </c>
      <c r="C66" s="19" t="s">
        <v>49</v>
      </c>
      <c r="D66" s="20">
        <v>470</v>
      </c>
      <c r="E66" s="21">
        <v>1.3093745647026048E-2</v>
      </c>
      <c r="F66" s="20">
        <v>201</v>
      </c>
      <c r="G66" s="21">
        <v>6.5365853658536583E-3</v>
      </c>
      <c r="H66" s="22">
        <v>1.3383084577114426</v>
      </c>
      <c r="I66" s="35">
        <v>31</v>
      </c>
      <c r="J66" s="20">
        <v>518</v>
      </c>
      <c r="K66" s="22">
        <v>-9.2664092664092701E-2</v>
      </c>
      <c r="L66" s="35">
        <v>-9</v>
      </c>
      <c r="M66" s="29"/>
      <c r="N66" s="29"/>
      <c r="O66" s="18">
        <v>18</v>
      </c>
      <c r="P66" s="19" t="s">
        <v>112</v>
      </c>
      <c r="Q66" s="20">
        <v>2248</v>
      </c>
      <c r="R66" s="21">
        <v>1.1799348096515307E-2</v>
      </c>
      <c r="S66" s="20">
        <v>1855</v>
      </c>
      <c r="T66" s="21">
        <v>1.0742102672496163E-2</v>
      </c>
      <c r="U66" s="22">
        <v>0.2118598382749326</v>
      </c>
      <c r="V66" s="35">
        <v>2</v>
      </c>
    </row>
    <row r="67" spans="2:22" ht="15" thickBot="1" x14ac:dyDescent="0.25">
      <c r="B67" s="13">
        <v>19</v>
      </c>
      <c r="C67" s="14" t="s">
        <v>79</v>
      </c>
      <c r="D67" s="15">
        <v>448</v>
      </c>
      <c r="E67" s="16">
        <v>1.2480846914612063E-2</v>
      </c>
      <c r="F67" s="15">
        <v>320</v>
      </c>
      <c r="G67" s="16">
        <v>1.040650406504065E-2</v>
      </c>
      <c r="H67" s="17">
        <v>0.39999999999999991</v>
      </c>
      <c r="I67" s="34">
        <v>6</v>
      </c>
      <c r="J67" s="15">
        <v>378</v>
      </c>
      <c r="K67" s="17">
        <v>0.18518518518518512</v>
      </c>
      <c r="L67" s="34">
        <v>-1</v>
      </c>
      <c r="O67" s="13">
        <v>19</v>
      </c>
      <c r="P67" s="14" t="s">
        <v>95</v>
      </c>
      <c r="Q67" s="15">
        <v>2187</v>
      </c>
      <c r="R67" s="16">
        <v>1.1479170056529795E-2</v>
      </c>
      <c r="S67" s="15">
        <v>1521</v>
      </c>
      <c r="T67" s="16">
        <v>8.8079451023539979E-3</v>
      </c>
      <c r="U67" s="17">
        <v>0.43786982248520712</v>
      </c>
      <c r="V67" s="34">
        <v>10</v>
      </c>
    </row>
    <row r="68" spans="2:22" ht="15" thickBot="1" x14ac:dyDescent="0.25">
      <c r="B68" s="18">
        <v>20</v>
      </c>
      <c r="C68" s="19" t="s">
        <v>154</v>
      </c>
      <c r="D68" s="20">
        <v>432</v>
      </c>
      <c r="E68" s="21">
        <v>1.2035102381947346E-2</v>
      </c>
      <c r="F68" s="20">
        <v>208</v>
      </c>
      <c r="G68" s="21">
        <v>6.7642276422764224E-3</v>
      </c>
      <c r="H68" s="22">
        <v>1.0769230769230771</v>
      </c>
      <c r="I68" s="35">
        <v>25</v>
      </c>
      <c r="J68" s="20">
        <v>97</v>
      </c>
      <c r="K68" s="22">
        <v>3.4536082474226806</v>
      </c>
      <c r="L68" s="35">
        <v>61</v>
      </c>
      <c r="O68" s="18">
        <v>20</v>
      </c>
      <c r="P68" s="19" t="s">
        <v>36</v>
      </c>
      <c r="Q68" s="20">
        <v>2035</v>
      </c>
      <c r="R68" s="21">
        <v>1.0681349366729827E-2</v>
      </c>
      <c r="S68" s="20">
        <v>2599</v>
      </c>
      <c r="T68" s="21">
        <v>1.5050525523351769E-2</v>
      </c>
      <c r="U68" s="22">
        <v>-0.21700654097729899</v>
      </c>
      <c r="V68" s="35">
        <v>-6</v>
      </c>
    </row>
    <row r="69" spans="2:22" ht="15" thickBot="1" x14ac:dyDescent="0.25">
      <c r="B69" s="86" t="s">
        <v>42</v>
      </c>
      <c r="C69" s="87"/>
      <c r="D69" s="23">
        <f>SUM(D49:D68)</f>
        <v>13198</v>
      </c>
      <c r="E69" s="24">
        <f>D69/D71</f>
        <v>0.36768352138180804</v>
      </c>
      <c r="F69" s="23">
        <f>SUM(F49:F68)</f>
        <v>9701</v>
      </c>
      <c r="G69" s="24">
        <f>F69/F71</f>
        <v>0.31547967479674799</v>
      </c>
      <c r="H69" s="25">
        <f>D69/F69-1</f>
        <v>0.36047830120606128</v>
      </c>
      <c r="I69" s="36"/>
      <c r="J69" s="23">
        <f>SUM(J49:J68)</f>
        <v>12559</v>
      </c>
      <c r="K69" s="24">
        <f>D69/J69-1</f>
        <v>5.0879847121586108E-2</v>
      </c>
      <c r="L69" s="23"/>
      <c r="O69" s="86" t="s">
        <v>42</v>
      </c>
      <c r="P69" s="87"/>
      <c r="Q69" s="23">
        <f>SUM(Q49:Q68)</f>
        <v>75308</v>
      </c>
      <c r="R69" s="24">
        <f>Q69/Q71</f>
        <v>0.39527816123326281</v>
      </c>
      <c r="S69" s="23">
        <f>SUM(S49:S68)</f>
        <v>61506</v>
      </c>
      <c r="T69" s="24">
        <f>S69/S71</f>
        <v>0.35617453745258709</v>
      </c>
      <c r="U69" s="25">
        <f>Q69/S69-1</f>
        <v>0.22440087145969501</v>
      </c>
      <c r="V69" s="36"/>
    </row>
    <row r="70" spans="2:22" ht="15" thickBot="1" x14ac:dyDescent="0.25">
      <c r="B70" s="86" t="s">
        <v>12</v>
      </c>
      <c r="C70" s="87"/>
      <c r="D70" s="23">
        <f>D71-SUM(D49:D68)</f>
        <v>22697</v>
      </c>
      <c r="E70" s="24">
        <f>D70/D71</f>
        <v>0.63231647861819196</v>
      </c>
      <c r="F70" s="23">
        <f>F71-SUM(F49:F68)</f>
        <v>21049</v>
      </c>
      <c r="G70" s="24">
        <f>F70/F71</f>
        <v>0.68452032520325201</v>
      </c>
      <c r="H70" s="25">
        <f>D70/F70-1</f>
        <v>7.829350562972115E-2</v>
      </c>
      <c r="I70" s="36"/>
      <c r="J70" s="23">
        <f>J71-SUM(J49:J68)</f>
        <v>17510</v>
      </c>
      <c r="K70" s="24">
        <f>D70/J70-1</f>
        <v>0.29623072529982863</v>
      </c>
      <c r="L70" s="52"/>
      <c r="O70" s="86" t="s">
        <v>12</v>
      </c>
      <c r="P70" s="87"/>
      <c r="Q70" s="23">
        <f>Q71-SUM(Q49:Q68)</f>
        <v>115211</v>
      </c>
      <c r="R70" s="24">
        <f>Q70/Q71</f>
        <v>0.60472183876673713</v>
      </c>
      <c r="S70" s="23">
        <f>S71-SUM(S49:S68)</f>
        <v>111179</v>
      </c>
      <c r="T70" s="24">
        <f>S70/S71</f>
        <v>0.64382546254741291</v>
      </c>
      <c r="U70" s="25">
        <f>Q70/S70-1</f>
        <v>3.626584157080015E-2</v>
      </c>
      <c r="V70" s="36"/>
    </row>
    <row r="71" spans="2:22" ht="15" thickBot="1" x14ac:dyDescent="0.25">
      <c r="B71" s="88" t="s">
        <v>34</v>
      </c>
      <c r="C71" s="89"/>
      <c r="D71" s="26">
        <v>35895</v>
      </c>
      <c r="E71" s="27">
        <v>1</v>
      </c>
      <c r="F71" s="26">
        <v>30750</v>
      </c>
      <c r="G71" s="27">
        <v>1</v>
      </c>
      <c r="H71" s="28">
        <v>0.16731707317073163</v>
      </c>
      <c r="I71" s="38"/>
      <c r="J71" s="26">
        <v>30069</v>
      </c>
      <c r="K71" s="28">
        <v>0.19375436496059062</v>
      </c>
      <c r="L71" s="26"/>
      <c r="M71" s="29"/>
      <c r="O71" s="88" t="s">
        <v>34</v>
      </c>
      <c r="P71" s="89"/>
      <c r="Q71" s="26">
        <v>190519</v>
      </c>
      <c r="R71" s="27">
        <v>1</v>
      </c>
      <c r="S71" s="26">
        <v>172685</v>
      </c>
      <c r="T71" s="27">
        <v>1</v>
      </c>
      <c r="U71" s="28">
        <v>0.10327474882010601</v>
      </c>
      <c r="V71" s="38"/>
    </row>
    <row r="72" spans="2:22" x14ac:dyDescent="0.2">
      <c r="B72" s="30" t="s">
        <v>64</v>
      </c>
      <c r="O72" s="30" t="s">
        <v>64</v>
      </c>
    </row>
    <row r="73" spans="2:22" x14ac:dyDescent="0.2">
      <c r="B73" s="31" t="s">
        <v>63</v>
      </c>
      <c r="O73" s="31" t="s">
        <v>63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>
      <selection activeCell="B1" sqref="B1"/>
    </sheetView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19.140625" style="4" customWidth="1"/>
    <col min="4" max="12" width="10.140625" style="4" customWidth="1"/>
    <col min="13" max="14" width="4.42578125" style="4" customWidth="1"/>
    <col min="15" max="15" width="13.28515625" style="4" customWidth="1"/>
    <col min="16" max="16" width="19.140625" style="4" customWidth="1"/>
    <col min="17" max="17" width="10.42578125" style="4" customWidth="1"/>
    <col min="18" max="22" width="10.5703125" style="4" customWidth="1"/>
    <col min="23" max="23" width="11.7109375" style="4" customWidth="1"/>
    <col min="24" max="16384" width="9.140625" style="4"/>
  </cols>
  <sheetData>
    <row r="1" spans="2:22" x14ac:dyDescent="0.2">
      <c r="B1" s="4" t="s">
        <v>3</v>
      </c>
      <c r="D1" s="2"/>
      <c r="O1" s="39"/>
      <c r="V1" s="39">
        <v>45475</v>
      </c>
    </row>
    <row r="2" spans="2:22" ht="14.45" customHeight="1" x14ac:dyDescent="0.25">
      <c r="B2" s="96" t="s">
        <v>155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/>
      <c r="N2" s="32"/>
      <c r="O2" s="96" t="s">
        <v>157</v>
      </c>
      <c r="P2" s="96"/>
      <c r="Q2" s="96"/>
      <c r="R2" s="96"/>
      <c r="S2" s="96"/>
      <c r="T2" s="96"/>
      <c r="U2" s="96"/>
      <c r="V2" s="96"/>
    </row>
    <row r="3" spans="2:22" ht="14.45" customHeight="1" x14ac:dyDescent="0.25">
      <c r="B3" s="97" t="s">
        <v>156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/>
      <c r="N3" s="32"/>
      <c r="O3" s="97" t="s">
        <v>158</v>
      </c>
      <c r="P3" s="97"/>
      <c r="Q3" s="97"/>
      <c r="R3" s="97"/>
      <c r="S3" s="97"/>
      <c r="T3" s="97"/>
      <c r="U3" s="97"/>
      <c r="V3" s="97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M4"/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105" t="s">
        <v>0</v>
      </c>
      <c r="C5" s="105" t="s">
        <v>1</v>
      </c>
      <c r="D5" s="98" t="s">
        <v>124</v>
      </c>
      <c r="E5" s="99"/>
      <c r="F5" s="99"/>
      <c r="G5" s="99"/>
      <c r="H5" s="99"/>
      <c r="I5" s="100"/>
      <c r="J5" s="98" t="s">
        <v>115</v>
      </c>
      <c r="K5" s="99"/>
      <c r="L5" s="100"/>
      <c r="M5"/>
      <c r="O5" s="105" t="s">
        <v>0</v>
      </c>
      <c r="P5" s="105" t="s">
        <v>1</v>
      </c>
      <c r="Q5" s="98" t="s">
        <v>130</v>
      </c>
      <c r="R5" s="99"/>
      <c r="S5" s="99"/>
      <c r="T5" s="99"/>
      <c r="U5" s="99"/>
      <c r="V5" s="100"/>
    </row>
    <row r="6" spans="2:22" ht="14.45" customHeight="1" thickBot="1" x14ac:dyDescent="0.3">
      <c r="B6" s="106"/>
      <c r="C6" s="106"/>
      <c r="D6" s="107" t="s">
        <v>125</v>
      </c>
      <c r="E6" s="108"/>
      <c r="F6" s="108"/>
      <c r="G6" s="108"/>
      <c r="H6" s="108"/>
      <c r="I6" s="109"/>
      <c r="J6" s="107" t="s">
        <v>116</v>
      </c>
      <c r="K6" s="108"/>
      <c r="L6" s="109"/>
      <c r="M6"/>
      <c r="O6" s="106"/>
      <c r="P6" s="106"/>
      <c r="Q6" s="107" t="s">
        <v>131</v>
      </c>
      <c r="R6" s="108"/>
      <c r="S6" s="108"/>
      <c r="T6" s="108"/>
      <c r="U6" s="108"/>
      <c r="V6" s="109"/>
    </row>
    <row r="7" spans="2:22" ht="14.45" customHeight="1" x14ac:dyDescent="0.25">
      <c r="B7" s="106"/>
      <c r="C7" s="106"/>
      <c r="D7" s="90">
        <v>2024</v>
      </c>
      <c r="E7" s="91"/>
      <c r="F7" s="90">
        <v>2023</v>
      </c>
      <c r="G7" s="91"/>
      <c r="H7" s="82" t="s">
        <v>5</v>
      </c>
      <c r="I7" s="82" t="s">
        <v>44</v>
      </c>
      <c r="J7" s="82">
        <v>2023</v>
      </c>
      <c r="K7" s="82" t="s">
        <v>127</v>
      </c>
      <c r="L7" s="82" t="s">
        <v>128</v>
      </c>
      <c r="M7"/>
      <c r="O7" s="106"/>
      <c r="P7" s="106"/>
      <c r="Q7" s="90">
        <v>2024</v>
      </c>
      <c r="R7" s="91"/>
      <c r="S7" s="90">
        <v>2023</v>
      </c>
      <c r="T7" s="91"/>
      <c r="U7" s="82" t="s">
        <v>5</v>
      </c>
      <c r="V7" s="82" t="s">
        <v>59</v>
      </c>
    </row>
    <row r="8" spans="2:22" ht="14.45" customHeight="1" thickBot="1" x14ac:dyDescent="0.3">
      <c r="B8" s="101" t="s">
        <v>6</v>
      </c>
      <c r="C8" s="101" t="s">
        <v>7</v>
      </c>
      <c r="D8" s="92"/>
      <c r="E8" s="93"/>
      <c r="F8" s="92"/>
      <c r="G8" s="93"/>
      <c r="H8" s="83"/>
      <c r="I8" s="83"/>
      <c r="J8" s="83"/>
      <c r="K8" s="83"/>
      <c r="L8" s="83"/>
      <c r="M8"/>
      <c r="O8" s="101" t="s">
        <v>6</v>
      </c>
      <c r="P8" s="101" t="s">
        <v>7</v>
      </c>
      <c r="Q8" s="92"/>
      <c r="R8" s="93"/>
      <c r="S8" s="92"/>
      <c r="T8" s="93"/>
      <c r="U8" s="83"/>
      <c r="V8" s="83"/>
    </row>
    <row r="9" spans="2:22" ht="14.45" customHeight="1" x14ac:dyDescent="0.25">
      <c r="B9" s="101"/>
      <c r="C9" s="101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4" t="s">
        <v>45</v>
      </c>
      <c r="J9" s="94" t="s">
        <v>8</v>
      </c>
      <c r="K9" s="94" t="s">
        <v>126</v>
      </c>
      <c r="L9" s="94" t="s">
        <v>129</v>
      </c>
      <c r="M9"/>
      <c r="O9" s="101"/>
      <c r="P9" s="101"/>
      <c r="Q9" s="7" t="s">
        <v>8</v>
      </c>
      <c r="R9" s="8" t="s">
        <v>2</v>
      </c>
      <c r="S9" s="7" t="s">
        <v>8</v>
      </c>
      <c r="T9" s="8" t="s">
        <v>2</v>
      </c>
      <c r="U9" s="94" t="s">
        <v>9</v>
      </c>
      <c r="V9" s="94" t="s">
        <v>60</v>
      </c>
    </row>
    <row r="10" spans="2:22" ht="14.45" customHeight="1" thickBot="1" x14ac:dyDescent="0.3">
      <c r="B10" s="102"/>
      <c r="C10" s="102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95"/>
      <c r="J10" s="95" t="s">
        <v>10</v>
      </c>
      <c r="K10" s="95"/>
      <c r="L10" s="95"/>
      <c r="M10"/>
      <c r="O10" s="102"/>
      <c r="P10" s="102"/>
      <c r="Q10" s="10" t="s">
        <v>10</v>
      </c>
      <c r="R10" s="11" t="s">
        <v>11</v>
      </c>
      <c r="S10" s="10" t="s">
        <v>10</v>
      </c>
      <c r="T10" s="11" t="s">
        <v>11</v>
      </c>
      <c r="U10" s="95"/>
      <c r="V10" s="95"/>
    </row>
    <row r="11" spans="2:22" ht="14.45" customHeight="1" thickBot="1" x14ac:dyDescent="0.3">
      <c r="B11" s="13">
        <v>1</v>
      </c>
      <c r="C11" s="14" t="s">
        <v>24</v>
      </c>
      <c r="D11" s="15">
        <v>1754</v>
      </c>
      <c r="E11" s="16">
        <v>0.26066280279387727</v>
      </c>
      <c r="F11" s="15">
        <v>1208</v>
      </c>
      <c r="G11" s="16">
        <v>0.20016570008285003</v>
      </c>
      <c r="H11" s="17">
        <v>0.45198675496688745</v>
      </c>
      <c r="I11" s="34">
        <v>0</v>
      </c>
      <c r="J11" s="15">
        <v>1053</v>
      </c>
      <c r="K11" s="17">
        <v>0.66571699905033244</v>
      </c>
      <c r="L11" s="34">
        <v>0</v>
      </c>
      <c r="M11"/>
      <c r="O11" s="13">
        <v>1</v>
      </c>
      <c r="P11" s="14" t="s">
        <v>24</v>
      </c>
      <c r="Q11" s="15">
        <v>6896</v>
      </c>
      <c r="R11" s="16">
        <v>0.2097004713395165</v>
      </c>
      <c r="S11" s="15">
        <v>6844</v>
      </c>
      <c r="T11" s="16">
        <v>0.21698053389131952</v>
      </c>
      <c r="U11" s="17">
        <v>7.5978959672706736E-3</v>
      </c>
      <c r="V11" s="34">
        <v>0</v>
      </c>
    </row>
    <row r="12" spans="2:22" ht="14.45" customHeight="1" thickBot="1" x14ac:dyDescent="0.3">
      <c r="B12" s="18">
        <v>2</v>
      </c>
      <c r="C12" s="19" t="s">
        <v>21</v>
      </c>
      <c r="D12" s="20">
        <v>893</v>
      </c>
      <c r="E12" s="21">
        <v>0.13270916926735027</v>
      </c>
      <c r="F12" s="20">
        <v>752</v>
      </c>
      <c r="G12" s="21">
        <v>0.12460646230323115</v>
      </c>
      <c r="H12" s="22">
        <v>0.1875</v>
      </c>
      <c r="I12" s="35">
        <v>1</v>
      </c>
      <c r="J12" s="20">
        <v>740</v>
      </c>
      <c r="K12" s="22">
        <v>0.20675675675675675</v>
      </c>
      <c r="L12" s="35">
        <v>0</v>
      </c>
      <c r="M12"/>
      <c r="O12" s="18">
        <v>2</v>
      </c>
      <c r="P12" s="19" t="s">
        <v>21</v>
      </c>
      <c r="Q12" s="20">
        <v>4494</v>
      </c>
      <c r="R12" s="21">
        <v>0.13665805078303178</v>
      </c>
      <c r="S12" s="20">
        <v>4689</v>
      </c>
      <c r="T12" s="21">
        <v>0.14865893094921057</v>
      </c>
      <c r="U12" s="22">
        <v>-4.1586692258477331E-2</v>
      </c>
      <c r="V12" s="35">
        <v>0</v>
      </c>
    </row>
    <row r="13" spans="2:22" ht="14.45" customHeight="1" thickBot="1" x14ac:dyDescent="0.3">
      <c r="B13" s="13">
        <v>3</v>
      </c>
      <c r="C13" s="14" t="s">
        <v>46</v>
      </c>
      <c r="D13" s="15">
        <v>775</v>
      </c>
      <c r="E13" s="16">
        <v>0.11517313122306434</v>
      </c>
      <c r="F13" s="15">
        <v>620</v>
      </c>
      <c r="G13" s="16">
        <v>0.10273405136702568</v>
      </c>
      <c r="H13" s="17">
        <v>0.25</v>
      </c>
      <c r="I13" s="34">
        <v>2</v>
      </c>
      <c r="J13" s="15">
        <v>450</v>
      </c>
      <c r="K13" s="17">
        <v>0.72222222222222232</v>
      </c>
      <c r="L13" s="34">
        <v>1</v>
      </c>
      <c r="M13"/>
      <c r="O13" s="13">
        <v>3</v>
      </c>
      <c r="P13" s="14" t="s">
        <v>26</v>
      </c>
      <c r="Q13" s="15">
        <v>3766</v>
      </c>
      <c r="R13" s="16">
        <v>0.11452029800821042</v>
      </c>
      <c r="S13" s="15">
        <v>3658</v>
      </c>
      <c r="T13" s="16">
        <v>0.11597235432122249</v>
      </c>
      <c r="U13" s="17">
        <v>2.9524330235101148E-2</v>
      </c>
      <c r="V13" s="34">
        <v>0</v>
      </c>
    </row>
    <row r="14" spans="2:22" ht="14.45" customHeight="1" thickBot="1" x14ac:dyDescent="0.3">
      <c r="B14" s="18">
        <v>4</v>
      </c>
      <c r="C14" s="19" t="s">
        <v>18</v>
      </c>
      <c r="D14" s="20">
        <v>622</v>
      </c>
      <c r="E14" s="21">
        <v>9.243572596225294E-2</v>
      </c>
      <c r="F14" s="20">
        <v>427</v>
      </c>
      <c r="G14" s="21">
        <v>7.0753935376967683E-2</v>
      </c>
      <c r="H14" s="22">
        <v>0.45667447306791575</v>
      </c>
      <c r="I14" s="35">
        <v>3</v>
      </c>
      <c r="J14" s="20">
        <v>503</v>
      </c>
      <c r="K14" s="22">
        <v>0.23658051689860837</v>
      </c>
      <c r="L14" s="35">
        <v>-1</v>
      </c>
      <c r="M14"/>
      <c r="O14" s="18">
        <v>4</v>
      </c>
      <c r="P14" s="19" t="s">
        <v>19</v>
      </c>
      <c r="Q14" s="20">
        <v>3597</v>
      </c>
      <c r="R14" s="21">
        <v>0.10938117682834118</v>
      </c>
      <c r="S14" s="20">
        <v>3205</v>
      </c>
      <c r="T14" s="21">
        <v>0.10161055101134994</v>
      </c>
      <c r="U14" s="22">
        <v>0.12230889235569431</v>
      </c>
      <c r="V14" s="35">
        <v>0</v>
      </c>
    </row>
    <row r="15" spans="2:22" ht="14.45" customHeight="1" thickBot="1" x14ac:dyDescent="0.3">
      <c r="B15" s="13">
        <v>5</v>
      </c>
      <c r="C15" s="14" t="s">
        <v>19</v>
      </c>
      <c r="D15" s="15">
        <v>614</v>
      </c>
      <c r="E15" s="16">
        <v>9.1246842027047109E-2</v>
      </c>
      <c r="F15" s="15">
        <v>771</v>
      </c>
      <c r="G15" s="16">
        <v>0.12775476387738194</v>
      </c>
      <c r="H15" s="17">
        <v>-0.2036316472114138</v>
      </c>
      <c r="I15" s="34">
        <v>-3</v>
      </c>
      <c r="J15" s="15">
        <v>398</v>
      </c>
      <c r="K15" s="17">
        <v>0.54271356783919589</v>
      </c>
      <c r="L15" s="34">
        <v>1</v>
      </c>
      <c r="M15"/>
      <c r="O15" s="13">
        <v>5</v>
      </c>
      <c r="P15" s="14" t="s">
        <v>18</v>
      </c>
      <c r="Q15" s="15">
        <v>3032</v>
      </c>
      <c r="R15" s="16">
        <v>9.2200091227003192E-2</v>
      </c>
      <c r="S15" s="15">
        <v>2364</v>
      </c>
      <c r="T15" s="16">
        <v>7.4947688795891199E-2</v>
      </c>
      <c r="U15" s="17">
        <v>0.28257191201353637</v>
      </c>
      <c r="V15" s="34">
        <v>2</v>
      </c>
    </row>
    <row r="16" spans="2:22" ht="14.45" customHeight="1" thickBot="1" x14ac:dyDescent="0.3">
      <c r="B16" s="18">
        <v>6</v>
      </c>
      <c r="C16" s="19" t="s">
        <v>31</v>
      </c>
      <c r="D16" s="20">
        <v>529</v>
      </c>
      <c r="E16" s="21">
        <v>7.8614950215485216E-2</v>
      </c>
      <c r="F16" s="20">
        <v>520</v>
      </c>
      <c r="G16" s="21">
        <v>8.6164043082021538E-2</v>
      </c>
      <c r="H16" s="22">
        <v>1.7307692307692246E-2</v>
      </c>
      <c r="I16" s="35">
        <v>0</v>
      </c>
      <c r="J16" s="20">
        <v>421</v>
      </c>
      <c r="K16" s="22">
        <v>0.25653206650831351</v>
      </c>
      <c r="L16" s="35">
        <v>-1</v>
      </c>
      <c r="M16"/>
      <c r="O16" s="18">
        <v>6</v>
      </c>
      <c r="P16" s="19" t="s">
        <v>31</v>
      </c>
      <c r="Q16" s="20">
        <v>2945</v>
      </c>
      <c r="R16" s="21">
        <v>8.9554508134407781E-2</v>
      </c>
      <c r="S16" s="20">
        <v>2747</v>
      </c>
      <c r="T16" s="21">
        <v>8.7090228901147676E-2</v>
      </c>
      <c r="U16" s="22">
        <v>7.2078631234073542E-2</v>
      </c>
      <c r="V16" s="35">
        <v>-1</v>
      </c>
    </row>
    <row r="17" spans="2:22" ht="14.45" customHeight="1" thickBot="1" x14ac:dyDescent="0.3">
      <c r="B17" s="13">
        <v>7</v>
      </c>
      <c r="C17" s="14" t="s">
        <v>26</v>
      </c>
      <c r="D17" s="15">
        <v>438</v>
      </c>
      <c r="E17" s="16">
        <v>6.5091395452518949E-2</v>
      </c>
      <c r="F17" s="15">
        <v>736</v>
      </c>
      <c r="G17" s="16">
        <v>0.12195526097763049</v>
      </c>
      <c r="H17" s="17">
        <v>-0.40489130434782605</v>
      </c>
      <c r="I17" s="34">
        <v>-3</v>
      </c>
      <c r="J17" s="15">
        <v>369</v>
      </c>
      <c r="K17" s="17">
        <v>0.18699186991869921</v>
      </c>
      <c r="L17" s="34">
        <v>0</v>
      </c>
      <c r="M17"/>
      <c r="O17" s="13">
        <v>7</v>
      </c>
      <c r="P17" s="14" t="s">
        <v>46</v>
      </c>
      <c r="Q17" s="15">
        <v>2919</v>
      </c>
      <c r="R17" s="16">
        <v>8.8763874106735599E-2</v>
      </c>
      <c r="S17" s="15">
        <v>2629</v>
      </c>
      <c r="T17" s="16">
        <v>8.3349185213366303E-2</v>
      </c>
      <c r="U17" s="17">
        <v>0.11030810193990104</v>
      </c>
      <c r="V17" s="34">
        <v>-1</v>
      </c>
    </row>
    <row r="18" spans="2:22" ht="14.45" customHeight="1" thickBot="1" x14ac:dyDescent="0.3">
      <c r="B18" s="18">
        <v>8</v>
      </c>
      <c r="C18" s="19" t="s">
        <v>20</v>
      </c>
      <c r="D18" s="20">
        <v>229</v>
      </c>
      <c r="E18" s="21">
        <v>3.4031802645266757E-2</v>
      </c>
      <c r="F18" s="20">
        <v>312</v>
      </c>
      <c r="G18" s="21">
        <v>5.1698425849212921E-2</v>
      </c>
      <c r="H18" s="22">
        <v>-0.26602564102564108</v>
      </c>
      <c r="I18" s="35">
        <v>0</v>
      </c>
      <c r="J18" s="20">
        <v>140</v>
      </c>
      <c r="K18" s="22">
        <v>0.63571428571428568</v>
      </c>
      <c r="L18" s="35">
        <v>1</v>
      </c>
      <c r="M18"/>
      <c r="O18" s="18">
        <v>8</v>
      </c>
      <c r="P18" s="19" t="s">
        <v>20</v>
      </c>
      <c r="Q18" s="20">
        <v>1319</v>
      </c>
      <c r="R18" s="21">
        <v>4.0109472403831531E-2</v>
      </c>
      <c r="S18" s="20">
        <v>1512</v>
      </c>
      <c r="T18" s="21">
        <v>4.7936085219707054E-2</v>
      </c>
      <c r="U18" s="22">
        <v>-0.12764550264550267</v>
      </c>
      <c r="V18" s="35">
        <v>0</v>
      </c>
    </row>
    <row r="19" spans="2:22" ht="14.45" customHeight="1" thickBot="1" x14ac:dyDescent="0.3">
      <c r="B19" s="13">
        <v>9</v>
      </c>
      <c r="C19" s="14" t="s">
        <v>30</v>
      </c>
      <c r="D19" s="15">
        <v>171</v>
      </c>
      <c r="E19" s="16">
        <v>2.5412394115024519E-2</v>
      </c>
      <c r="F19" s="15">
        <v>22</v>
      </c>
      <c r="G19" s="16">
        <v>3.6454018227009112E-3</v>
      </c>
      <c r="H19" s="17">
        <v>6.7727272727272725</v>
      </c>
      <c r="I19" s="34">
        <v>6</v>
      </c>
      <c r="J19" s="15">
        <v>81</v>
      </c>
      <c r="K19" s="17">
        <v>1.1111111111111112</v>
      </c>
      <c r="L19" s="34">
        <v>3</v>
      </c>
      <c r="M19"/>
      <c r="O19" s="13">
        <v>9</v>
      </c>
      <c r="P19" s="14" t="s">
        <v>27</v>
      </c>
      <c r="Q19" s="15">
        <v>890</v>
      </c>
      <c r="R19" s="16">
        <v>2.7064010947240383E-2</v>
      </c>
      <c r="S19" s="15">
        <v>1186</v>
      </c>
      <c r="T19" s="16">
        <v>3.7600659438209373E-2</v>
      </c>
      <c r="U19" s="17">
        <v>-0.24957841483979759</v>
      </c>
      <c r="V19" s="34">
        <v>0</v>
      </c>
    </row>
    <row r="20" spans="2:22" ht="14.45" customHeight="1" thickBot="1" x14ac:dyDescent="0.3">
      <c r="B20" s="18">
        <v>10</v>
      </c>
      <c r="C20" s="19" t="s">
        <v>27</v>
      </c>
      <c r="D20" s="20">
        <v>165</v>
      </c>
      <c r="E20" s="21">
        <v>2.4520731163620153E-2</v>
      </c>
      <c r="F20" s="20">
        <v>193</v>
      </c>
      <c r="G20" s="21">
        <v>3.1980115990057997E-2</v>
      </c>
      <c r="H20" s="22">
        <v>-0.14507772020725385</v>
      </c>
      <c r="I20" s="35">
        <v>0</v>
      </c>
      <c r="J20" s="20">
        <v>156</v>
      </c>
      <c r="K20" s="22">
        <v>5.7692307692307709E-2</v>
      </c>
      <c r="L20" s="35">
        <v>-2</v>
      </c>
      <c r="M20"/>
      <c r="O20" s="18">
        <v>10</v>
      </c>
      <c r="P20" s="19" t="s">
        <v>28</v>
      </c>
      <c r="Q20" s="20">
        <v>696</v>
      </c>
      <c r="R20" s="21">
        <v>2.1164664740763266E-2</v>
      </c>
      <c r="S20" s="20">
        <v>976</v>
      </c>
      <c r="T20" s="21">
        <v>3.0942869824361171E-2</v>
      </c>
      <c r="U20" s="22">
        <v>-0.28688524590163933</v>
      </c>
      <c r="V20" s="35">
        <v>0</v>
      </c>
    </row>
    <row r="21" spans="2:22" ht="14.45" customHeight="1" thickBot="1" x14ac:dyDescent="0.3">
      <c r="B21" s="13">
        <v>11</v>
      </c>
      <c r="C21" s="14" t="s">
        <v>50</v>
      </c>
      <c r="D21" s="15">
        <v>121</v>
      </c>
      <c r="E21" s="16">
        <v>1.7981869519988113E-2</v>
      </c>
      <c r="F21" s="15">
        <v>64</v>
      </c>
      <c r="G21" s="16">
        <v>1.0604805302402652E-2</v>
      </c>
      <c r="H21" s="17">
        <v>0.890625</v>
      </c>
      <c r="I21" s="34">
        <v>0</v>
      </c>
      <c r="J21" s="15">
        <v>106</v>
      </c>
      <c r="K21" s="17">
        <v>0.14150943396226423</v>
      </c>
      <c r="L21" s="34">
        <v>0</v>
      </c>
      <c r="M21"/>
      <c r="O21" s="13">
        <v>11</v>
      </c>
      <c r="P21" s="14" t="s">
        <v>30</v>
      </c>
      <c r="Q21" s="15">
        <v>507</v>
      </c>
      <c r="R21" s="16">
        <v>1.5417363539607725E-2</v>
      </c>
      <c r="S21" s="15">
        <v>168</v>
      </c>
      <c r="T21" s="16">
        <v>5.3262316910785623E-3</v>
      </c>
      <c r="U21" s="17">
        <v>2.0178571428571428</v>
      </c>
      <c r="V21" s="34">
        <v>2</v>
      </c>
    </row>
    <row r="22" spans="2:22" ht="14.45" customHeight="1" thickBot="1" x14ac:dyDescent="0.3">
      <c r="B22" s="18">
        <v>12</v>
      </c>
      <c r="C22" s="19" t="s">
        <v>28</v>
      </c>
      <c r="D22" s="20">
        <v>113</v>
      </c>
      <c r="E22" s="21">
        <v>1.6792985584782285E-2</v>
      </c>
      <c r="F22" s="20">
        <v>196</v>
      </c>
      <c r="G22" s="21">
        <v>3.2477216238608123E-2</v>
      </c>
      <c r="H22" s="22">
        <v>-0.42346938775510201</v>
      </c>
      <c r="I22" s="35">
        <v>-3</v>
      </c>
      <c r="J22" s="20">
        <v>127</v>
      </c>
      <c r="K22" s="22">
        <v>-0.11023622047244097</v>
      </c>
      <c r="L22" s="35">
        <v>-2</v>
      </c>
      <c r="M22"/>
      <c r="O22" s="18">
        <v>12</v>
      </c>
      <c r="P22" s="19" t="s">
        <v>50</v>
      </c>
      <c r="Q22" s="20">
        <v>420</v>
      </c>
      <c r="R22" s="21">
        <v>1.2771780447012316E-2</v>
      </c>
      <c r="S22" s="20">
        <v>411</v>
      </c>
      <c r="T22" s="21">
        <v>1.303024538710291E-2</v>
      </c>
      <c r="U22" s="22">
        <v>2.1897810218978186E-2</v>
      </c>
      <c r="V22" s="35">
        <v>-1</v>
      </c>
    </row>
    <row r="23" spans="2:22" ht="14.45" customHeight="1" thickBot="1" x14ac:dyDescent="0.3">
      <c r="B23" s="13">
        <v>13</v>
      </c>
      <c r="C23" s="14" t="s">
        <v>78</v>
      </c>
      <c r="D23" s="15">
        <v>63</v>
      </c>
      <c r="E23" s="16">
        <v>9.3624609897458768E-3</v>
      </c>
      <c r="F23" s="15">
        <v>42</v>
      </c>
      <c r="G23" s="16">
        <v>6.9594034797017396E-3</v>
      </c>
      <c r="H23" s="17">
        <v>0.5</v>
      </c>
      <c r="I23" s="34">
        <v>-1</v>
      </c>
      <c r="J23" s="15">
        <v>45</v>
      </c>
      <c r="K23" s="17">
        <v>0.39999999999999991</v>
      </c>
      <c r="L23" s="34">
        <v>0</v>
      </c>
      <c r="M23"/>
      <c r="O23" s="13">
        <v>13</v>
      </c>
      <c r="P23" s="14" t="s">
        <v>78</v>
      </c>
      <c r="Q23" s="15">
        <v>310</v>
      </c>
      <c r="R23" s="16">
        <v>9.4267903299376614E-3</v>
      </c>
      <c r="S23" s="15">
        <v>247</v>
      </c>
      <c r="T23" s="16">
        <v>7.830828736288124E-3</v>
      </c>
      <c r="U23" s="17">
        <v>0.25506072874493935</v>
      </c>
      <c r="V23" s="34">
        <v>-1</v>
      </c>
    </row>
    <row r="24" spans="2:22" ht="14.45" customHeight="1" thickBot="1" x14ac:dyDescent="0.3">
      <c r="B24" s="18">
        <v>14</v>
      </c>
      <c r="C24" s="19" t="s">
        <v>17</v>
      </c>
      <c r="D24" s="20">
        <v>52</v>
      </c>
      <c r="E24" s="21">
        <v>7.7277455788378659E-3</v>
      </c>
      <c r="F24" s="20">
        <v>24</v>
      </c>
      <c r="G24" s="21">
        <v>3.9768019884009942E-3</v>
      </c>
      <c r="H24" s="22">
        <v>1.1666666666666665</v>
      </c>
      <c r="I24" s="35">
        <v>0</v>
      </c>
      <c r="J24" s="20">
        <v>44</v>
      </c>
      <c r="K24" s="22">
        <v>0.18181818181818188</v>
      </c>
      <c r="L24" s="35">
        <v>0</v>
      </c>
      <c r="M24"/>
      <c r="O24" s="18">
        <v>14</v>
      </c>
      <c r="P24" s="19" t="s">
        <v>17</v>
      </c>
      <c r="Q24" s="20">
        <v>203</v>
      </c>
      <c r="R24" s="21">
        <v>6.1730272160559528E-3</v>
      </c>
      <c r="S24" s="20">
        <v>107</v>
      </c>
      <c r="T24" s="21">
        <v>3.3923023270559889E-3</v>
      </c>
      <c r="U24" s="22">
        <v>0.89719626168224309</v>
      </c>
      <c r="V24" s="35">
        <v>1</v>
      </c>
    </row>
    <row r="25" spans="2:22" ht="14.45" customHeight="1" thickBot="1" x14ac:dyDescent="0.3">
      <c r="B25" s="13">
        <v>15</v>
      </c>
      <c r="C25" s="14" t="s">
        <v>85</v>
      </c>
      <c r="D25" s="15">
        <v>37</v>
      </c>
      <c r="E25" s="16">
        <v>5.498588200326943E-3</v>
      </c>
      <c r="F25" s="15">
        <v>40</v>
      </c>
      <c r="G25" s="16">
        <v>6.6280033140016566E-3</v>
      </c>
      <c r="H25" s="17">
        <v>-7.4999999999999956E-2</v>
      </c>
      <c r="I25" s="34">
        <v>-2</v>
      </c>
      <c r="J25" s="15">
        <v>11</v>
      </c>
      <c r="K25" s="17">
        <v>2.3636363636363638</v>
      </c>
      <c r="L25" s="34">
        <v>1</v>
      </c>
      <c r="M25"/>
      <c r="O25" s="13">
        <v>15</v>
      </c>
      <c r="P25" s="14" t="s">
        <v>85</v>
      </c>
      <c r="Q25" s="15">
        <v>108</v>
      </c>
      <c r="R25" s="16">
        <v>3.2841721149460242E-3</v>
      </c>
      <c r="S25" s="15">
        <v>112</v>
      </c>
      <c r="T25" s="16">
        <v>3.5508211273857079E-3</v>
      </c>
      <c r="U25" s="17">
        <v>-3.5714285714285698E-2</v>
      </c>
      <c r="V25" s="34">
        <v>-1</v>
      </c>
    </row>
    <row r="26" spans="2:22" ht="15.75" thickBot="1" x14ac:dyDescent="0.3">
      <c r="B26" s="86" t="s">
        <v>42</v>
      </c>
      <c r="C26" s="87"/>
      <c r="D26" s="23">
        <f>SUM(D11:D25)</f>
        <v>6576</v>
      </c>
      <c r="E26" s="24">
        <f>D26/D28</f>
        <v>0.97726259473918864</v>
      </c>
      <c r="F26" s="23">
        <f>SUM(F11:F25)</f>
        <v>5927</v>
      </c>
      <c r="G26" s="24">
        <f>F26/F28</f>
        <v>0.98210439105219549</v>
      </c>
      <c r="H26" s="25">
        <f>D26/F26-1</f>
        <v>0.10949890332377255</v>
      </c>
      <c r="I26" s="36"/>
      <c r="J26" s="23">
        <f>SUM(J11:J25)</f>
        <v>4644</v>
      </c>
      <c r="K26" s="24">
        <f>E26/J26-1</f>
        <v>-0.99978956447141709</v>
      </c>
      <c r="L26" s="23"/>
      <c r="M26"/>
      <c r="O26" s="86" t="s">
        <v>42</v>
      </c>
      <c r="P26" s="87"/>
      <c r="Q26" s="23">
        <f>SUM(Q11:Q25)</f>
        <v>32102</v>
      </c>
      <c r="R26" s="24">
        <f>Q26/Q28</f>
        <v>0.97618975216664128</v>
      </c>
      <c r="S26" s="23">
        <f>SUM(S11:S25)</f>
        <v>30855</v>
      </c>
      <c r="T26" s="24">
        <f>S26/S28</f>
        <v>0.97821951683469655</v>
      </c>
      <c r="U26" s="25">
        <f>Q26/S26-1</f>
        <v>4.0414843623399754E-2</v>
      </c>
      <c r="V26" s="36"/>
    </row>
    <row r="27" spans="2:22" ht="15.75" thickBot="1" x14ac:dyDescent="0.3">
      <c r="B27" s="86" t="s">
        <v>12</v>
      </c>
      <c r="C27" s="87"/>
      <c r="D27" s="23">
        <f>D28-SUM(D11:D25)</f>
        <v>153</v>
      </c>
      <c r="E27" s="24">
        <f>D27/D28</f>
        <v>2.2737405260811413E-2</v>
      </c>
      <c r="F27" s="23">
        <f>F28-SUM(F11:F25)</f>
        <v>108</v>
      </c>
      <c r="G27" s="24">
        <f>F27/F28</f>
        <v>1.7895608947804474E-2</v>
      </c>
      <c r="H27" s="25">
        <f>D27/F27-1</f>
        <v>0.41666666666666674</v>
      </c>
      <c r="I27" s="36"/>
      <c r="J27" s="23">
        <f>J28-SUM(J11:J25)</f>
        <v>137</v>
      </c>
      <c r="K27" s="24">
        <f>E27/J27-1</f>
        <v>-0.99983403353824229</v>
      </c>
      <c r="L27" s="23"/>
      <c r="M27"/>
      <c r="O27" s="86" t="s">
        <v>12</v>
      </c>
      <c r="P27" s="87"/>
      <c r="Q27" s="23">
        <f>Q28-SUM(Q11:Q25)</f>
        <v>783</v>
      </c>
      <c r="R27" s="24">
        <f>Q27/Q28</f>
        <v>2.3810247833358673E-2</v>
      </c>
      <c r="S27" s="23">
        <f>S28-SUM(S11:S25)</f>
        <v>687</v>
      </c>
      <c r="T27" s="24">
        <f>S27/S28</f>
        <v>2.1780483165303406E-2</v>
      </c>
      <c r="U27" s="25">
        <f>Q27/S27-1</f>
        <v>0.13973799126637565</v>
      </c>
      <c r="V27" s="37"/>
    </row>
    <row r="28" spans="2:22" ht="15.75" thickBot="1" x14ac:dyDescent="0.3">
      <c r="B28" s="88" t="s">
        <v>34</v>
      </c>
      <c r="C28" s="89"/>
      <c r="D28" s="26">
        <v>6729</v>
      </c>
      <c r="E28" s="27">
        <v>1</v>
      </c>
      <c r="F28" s="26">
        <v>6035</v>
      </c>
      <c r="G28" s="27">
        <v>1</v>
      </c>
      <c r="H28" s="28">
        <v>0.11499585749792884</v>
      </c>
      <c r="I28" s="38"/>
      <c r="J28" s="26">
        <v>4781</v>
      </c>
      <c r="K28" s="28">
        <v>0.40744614097469145</v>
      </c>
      <c r="L28" s="26"/>
      <c r="M28"/>
      <c r="N28" s="29"/>
      <c r="O28" s="88" t="s">
        <v>34</v>
      </c>
      <c r="P28" s="89"/>
      <c r="Q28" s="26">
        <v>32885</v>
      </c>
      <c r="R28" s="27">
        <v>1</v>
      </c>
      <c r="S28" s="26">
        <v>31542</v>
      </c>
      <c r="T28" s="27">
        <v>1</v>
      </c>
      <c r="U28" s="28">
        <v>4.2578149768562445E-2</v>
      </c>
      <c r="V28" s="38"/>
    </row>
    <row r="29" spans="2:22" ht="15" x14ac:dyDescent="0.25">
      <c r="B29" s="30" t="s">
        <v>64</v>
      </c>
      <c r="M29"/>
      <c r="O29" s="30" t="s">
        <v>64</v>
      </c>
    </row>
    <row r="30" spans="2:22" ht="15" x14ac:dyDescent="0.25">
      <c r="B30" s="31" t="s">
        <v>63</v>
      </c>
      <c r="M30"/>
      <c r="O30" s="31" t="s">
        <v>63</v>
      </c>
    </row>
    <row r="31" spans="2:22" x14ac:dyDescent="0.2">
      <c r="B31" s="53"/>
    </row>
    <row r="32" spans="2:22" x14ac:dyDescent="0.2">
      <c r="B32" s="54"/>
    </row>
    <row r="33" spans="2:22" ht="15" customHeight="1" x14ac:dyDescent="0.2">
      <c r="B33" s="96" t="s">
        <v>135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32"/>
      <c r="O33" s="96" t="s">
        <v>88</v>
      </c>
      <c r="P33" s="96"/>
      <c r="Q33" s="96"/>
      <c r="R33" s="96"/>
      <c r="S33" s="96"/>
      <c r="T33" s="96"/>
      <c r="U33" s="96"/>
      <c r="V33" s="96"/>
    </row>
    <row r="34" spans="2:22" ht="15" customHeight="1" x14ac:dyDescent="0.2">
      <c r="B34" s="97" t="s">
        <v>136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32"/>
      <c r="O34" s="97" t="s">
        <v>89</v>
      </c>
      <c r="P34" s="97"/>
      <c r="Q34" s="97"/>
      <c r="R34" s="97"/>
      <c r="S34" s="97"/>
      <c r="T34" s="97"/>
      <c r="U34" s="97"/>
      <c r="V34" s="97"/>
    </row>
    <row r="35" spans="2:22" ht="15" customHeight="1" thickBot="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29"/>
      <c r="L35" s="6" t="s">
        <v>4</v>
      </c>
      <c r="O35" s="33"/>
      <c r="P35" s="33"/>
      <c r="Q35" s="33"/>
      <c r="R35" s="33"/>
      <c r="S35" s="33"/>
      <c r="T35" s="33"/>
      <c r="U35" s="33"/>
      <c r="V35" s="6" t="s">
        <v>4</v>
      </c>
    </row>
    <row r="36" spans="2:22" x14ac:dyDescent="0.2">
      <c r="B36" s="103" t="s">
        <v>0</v>
      </c>
      <c r="C36" s="105" t="s">
        <v>41</v>
      </c>
      <c r="D36" s="98" t="s">
        <v>124</v>
      </c>
      <c r="E36" s="99"/>
      <c r="F36" s="99"/>
      <c r="G36" s="99"/>
      <c r="H36" s="99"/>
      <c r="I36" s="100"/>
      <c r="J36" s="98" t="s">
        <v>115</v>
      </c>
      <c r="K36" s="99"/>
      <c r="L36" s="100"/>
      <c r="O36" s="103" t="s">
        <v>0</v>
      </c>
      <c r="P36" s="105" t="s">
        <v>41</v>
      </c>
      <c r="Q36" s="98" t="s">
        <v>130</v>
      </c>
      <c r="R36" s="99"/>
      <c r="S36" s="99"/>
      <c r="T36" s="99"/>
      <c r="U36" s="99"/>
      <c r="V36" s="100"/>
    </row>
    <row r="37" spans="2:22" ht="15" customHeight="1" thickBot="1" x14ac:dyDescent="0.25">
      <c r="B37" s="104"/>
      <c r="C37" s="106"/>
      <c r="D37" s="107" t="s">
        <v>125</v>
      </c>
      <c r="E37" s="108"/>
      <c r="F37" s="108"/>
      <c r="G37" s="108"/>
      <c r="H37" s="108"/>
      <c r="I37" s="109"/>
      <c r="J37" s="107" t="s">
        <v>116</v>
      </c>
      <c r="K37" s="108"/>
      <c r="L37" s="109"/>
      <c r="O37" s="104"/>
      <c r="P37" s="106"/>
      <c r="Q37" s="107" t="s">
        <v>131</v>
      </c>
      <c r="R37" s="108"/>
      <c r="S37" s="108"/>
      <c r="T37" s="108"/>
      <c r="U37" s="108"/>
      <c r="V37" s="109"/>
    </row>
    <row r="38" spans="2:22" ht="15" customHeight="1" x14ac:dyDescent="0.2">
      <c r="B38" s="104"/>
      <c r="C38" s="106"/>
      <c r="D38" s="90">
        <v>2024</v>
      </c>
      <c r="E38" s="91"/>
      <c r="F38" s="90">
        <v>2023</v>
      </c>
      <c r="G38" s="91"/>
      <c r="H38" s="82" t="s">
        <v>5</v>
      </c>
      <c r="I38" s="82" t="s">
        <v>44</v>
      </c>
      <c r="J38" s="82">
        <v>2023</v>
      </c>
      <c r="K38" s="82" t="s">
        <v>127</v>
      </c>
      <c r="L38" s="82" t="s">
        <v>128</v>
      </c>
      <c r="O38" s="104"/>
      <c r="P38" s="106"/>
      <c r="Q38" s="90">
        <v>2024</v>
      </c>
      <c r="R38" s="91"/>
      <c r="S38" s="90">
        <v>2023</v>
      </c>
      <c r="T38" s="91"/>
      <c r="U38" s="82" t="s">
        <v>5</v>
      </c>
      <c r="V38" s="82" t="s">
        <v>59</v>
      </c>
    </row>
    <row r="39" spans="2:22" ht="14.45" customHeight="1" thickBot="1" x14ac:dyDescent="0.25">
      <c r="B39" s="84" t="s">
        <v>6</v>
      </c>
      <c r="C39" s="101" t="s">
        <v>41</v>
      </c>
      <c r="D39" s="92"/>
      <c r="E39" s="93"/>
      <c r="F39" s="92"/>
      <c r="G39" s="93"/>
      <c r="H39" s="83"/>
      <c r="I39" s="83"/>
      <c r="J39" s="83"/>
      <c r="K39" s="83"/>
      <c r="L39" s="83"/>
      <c r="O39" s="84" t="s">
        <v>6</v>
      </c>
      <c r="P39" s="101" t="s">
        <v>41</v>
      </c>
      <c r="Q39" s="92"/>
      <c r="R39" s="93"/>
      <c r="S39" s="92"/>
      <c r="T39" s="93"/>
      <c r="U39" s="83"/>
      <c r="V39" s="83"/>
    </row>
    <row r="40" spans="2:22" ht="15" customHeight="1" x14ac:dyDescent="0.2">
      <c r="B40" s="84"/>
      <c r="C40" s="101"/>
      <c r="D40" s="7" t="s">
        <v>8</v>
      </c>
      <c r="E40" s="8" t="s">
        <v>2</v>
      </c>
      <c r="F40" s="7" t="s">
        <v>8</v>
      </c>
      <c r="G40" s="8" t="s">
        <v>2</v>
      </c>
      <c r="H40" s="94" t="s">
        <v>9</v>
      </c>
      <c r="I40" s="94" t="s">
        <v>45</v>
      </c>
      <c r="J40" s="94" t="s">
        <v>8</v>
      </c>
      <c r="K40" s="94" t="s">
        <v>126</v>
      </c>
      <c r="L40" s="94" t="s">
        <v>129</v>
      </c>
      <c r="O40" s="84"/>
      <c r="P40" s="101"/>
      <c r="Q40" s="7" t="s">
        <v>8</v>
      </c>
      <c r="R40" s="8" t="s">
        <v>2</v>
      </c>
      <c r="S40" s="7" t="s">
        <v>8</v>
      </c>
      <c r="T40" s="8" t="s">
        <v>2</v>
      </c>
      <c r="U40" s="94" t="s">
        <v>9</v>
      </c>
      <c r="V40" s="94" t="s">
        <v>60</v>
      </c>
    </row>
    <row r="41" spans="2:22" ht="14.25" customHeight="1" thickBot="1" x14ac:dyDescent="0.25">
      <c r="B41" s="85"/>
      <c r="C41" s="102"/>
      <c r="D41" s="10" t="s">
        <v>10</v>
      </c>
      <c r="E41" s="11" t="s">
        <v>11</v>
      </c>
      <c r="F41" s="10" t="s">
        <v>10</v>
      </c>
      <c r="G41" s="11" t="s">
        <v>11</v>
      </c>
      <c r="H41" s="95"/>
      <c r="I41" s="95"/>
      <c r="J41" s="95" t="s">
        <v>10</v>
      </c>
      <c r="K41" s="95"/>
      <c r="L41" s="95"/>
      <c r="O41" s="85"/>
      <c r="P41" s="102"/>
      <c r="Q41" s="10" t="s">
        <v>10</v>
      </c>
      <c r="R41" s="11" t="s">
        <v>11</v>
      </c>
      <c r="S41" s="10" t="s">
        <v>10</v>
      </c>
      <c r="T41" s="11" t="s">
        <v>11</v>
      </c>
      <c r="U41" s="95"/>
      <c r="V41" s="95"/>
    </row>
    <row r="42" spans="2:22" ht="15" thickBot="1" x14ac:dyDescent="0.25">
      <c r="B42" s="13">
        <v>1</v>
      </c>
      <c r="C42" s="14" t="s">
        <v>51</v>
      </c>
      <c r="D42" s="15">
        <v>1207</v>
      </c>
      <c r="E42" s="16">
        <v>0.17937286372417893</v>
      </c>
      <c r="F42" s="15">
        <v>957</v>
      </c>
      <c r="G42" s="16">
        <v>0.15857497928748965</v>
      </c>
      <c r="H42" s="17">
        <v>0.26123301985370961</v>
      </c>
      <c r="I42" s="34">
        <v>0</v>
      </c>
      <c r="J42" s="15">
        <v>748</v>
      </c>
      <c r="K42" s="17">
        <v>0.61363636363636354</v>
      </c>
      <c r="L42" s="34">
        <v>0</v>
      </c>
      <c r="O42" s="13">
        <v>1</v>
      </c>
      <c r="P42" s="14" t="s">
        <v>51</v>
      </c>
      <c r="Q42" s="15">
        <v>4783</v>
      </c>
      <c r="R42" s="16">
        <v>0.14544625209061882</v>
      </c>
      <c r="S42" s="15">
        <v>5358</v>
      </c>
      <c r="T42" s="16">
        <v>0.169868746433327</v>
      </c>
      <c r="U42" s="17">
        <v>-0.10731616274729372</v>
      </c>
      <c r="V42" s="34">
        <v>0</v>
      </c>
    </row>
    <row r="43" spans="2:22" ht="15" thickBot="1" x14ac:dyDescent="0.25">
      <c r="B43" s="18">
        <v>2</v>
      </c>
      <c r="C43" s="19" t="s">
        <v>52</v>
      </c>
      <c r="D43" s="20">
        <v>774</v>
      </c>
      <c r="E43" s="21">
        <v>0.11502452073116362</v>
      </c>
      <c r="F43" s="20">
        <v>620</v>
      </c>
      <c r="G43" s="21">
        <v>0.10273405136702568</v>
      </c>
      <c r="H43" s="22">
        <v>0.24838709677419346</v>
      </c>
      <c r="I43" s="35">
        <v>1</v>
      </c>
      <c r="J43" s="20">
        <v>450</v>
      </c>
      <c r="K43" s="22">
        <v>0.72</v>
      </c>
      <c r="L43" s="35">
        <v>0</v>
      </c>
      <c r="O43" s="18">
        <v>2</v>
      </c>
      <c r="P43" s="19" t="s">
        <v>52</v>
      </c>
      <c r="Q43" s="20">
        <v>2918</v>
      </c>
      <c r="R43" s="21">
        <v>8.8733465105671275E-2</v>
      </c>
      <c r="S43" s="20">
        <v>2629</v>
      </c>
      <c r="T43" s="21">
        <v>8.3349185213366303E-2</v>
      </c>
      <c r="U43" s="22">
        <v>0.10992772917459104</v>
      </c>
      <c r="V43" s="35">
        <v>0</v>
      </c>
    </row>
    <row r="44" spans="2:22" ht="15" thickBot="1" x14ac:dyDescent="0.25">
      <c r="B44" s="13">
        <v>3</v>
      </c>
      <c r="C44" s="14" t="s">
        <v>56</v>
      </c>
      <c r="D44" s="15">
        <v>429</v>
      </c>
      <c r="E44" s="16">
        <v>6.3753901025412396E-2</v>
      </c>
      <c r="F44" s="15">
        <v>413</v>
      </c>
      <c r="G44" s="16">
        <v>6.8434134217067108E-2</v>
      </c>
      <c r="H44" s="17">
        <v>3.874092009685226E-2</v>
      </c>
      <c r="I44" s="34">
        <v>2</v>
      </c>
      <c r="J44" s="15">
        <v>349</v>
      </c>
      <c r="K44" s="17">
        <v>0.22922636103151861</v>
      </c>
      <c r="L44" s="34">
        <v>0</v>
      </c>
      <c r="O44" s="13">
        <v>3</v>
      </c>
      <c r="P44" s="14" t="s">
        <v>80</v>
      </c>
      <c r="Q44" s="15">
        <v>2616</v>
      </c>
      <c r="R44" s="16">
        <v>7.9549946784248135E-2</v>
      </c>
      <c r="S44" s="15">
        <v>2485</v>
      </c>
      <c r="T44" s="16">
        <v>7.878384376387039E-2</v>
      </c>
      <c r="U44" s="17">
        <v>5.2716297786720379E-2</v>
      </c>
      <c r="V44" s="34">
        <v>0</v>
      </c>
    </row>
    <row r="45" spans="2:22" ht="15" thickBot="1" x14ac:dyDescent="0.25">
      <c r="B45" s="18">
        <v>4</v>
      </c>
      <c r="C45" s="19" t="s">
        <v>62</v>
      </c>
      <c r="D45" s="20">
        <v>391</v>
      </c>
      <c r="E45" s="21">
        <v>5.8106702333184726E-2</v>
      </c>
      <c r="F45" s="20">
        <v>453</v>
      </c>
      <c r="G45" s="21">
        <v>7.5062137531068759E-2</v>
      </c>
      <c r="H45" s="22">
        <v>-0.13686534216335544</v>
      </c>
      <c r="I45" s="35">
        <v>0</v>
      </c>
      <c r="J45" s="20">
        <v>234</v>
      </c>
      <c r="K45" s="22">
        <v>0.670940170940171</v>
      </c>
      <c r="L45" s="35">
        <v>1</v>
      </c>
      <c r="O45" s="18">
        <v>4</v>
      </c>
      <c r="P45" s="19" t="s">
        <v>56</v>
      </c>
      <c r="Q45" s="20">
        <v>2428</v>
      </c>
      <c r="R45" s="21">
        <v>7.3833054584156912E-2</v>
      </c>
      <c r="S45" s="20">
        <v>2176</v>
      </c>
      <c r="T45" s="21">
        <v>6.8987381903493752E-2</v>
      </c>
      <c r="U45" s="22">
        <v>0.11580882352941169</v>
      </c>
      <c r="V45" s="35">
        <v>0</v>
      </c>
    </row>
    <row r="46" spans="2:22" ht="15" thickBot="1" x14ac:dyDescent="0.25">
      <c r="B46" s="13">
        <v>5</v>
      </c>
      <c r="C46" s="14" t="s">
        <v>117</v>
      </c>
      <c r="D46" s="15">
        <v>351</v>
      </c>
      <c r="E46" s="16">
        <v>5.2162282657155598E-2</v>
      </c>
      <c r="F46" s="15">
        <v>125</v>
      </c>
      <c r="G46" s="16">
        <v>2.0712510356255178E-2</v>
      </c>
      <c r="H46" s="17">
        <v>1.8079999999999998</v>
      </c>
      <c r="I46" s="34">
        <v>6</v>
      </c>
      <c r="J46" s="15">
        <v>150</v>
      </c>
      <c r="K46" s="17">
        <v>1.3399999999999999</v>
      </c>
      <c r="L46" s="34">
        <v>3</v>
      </c>
      <c r="O46" s="13">
        <v>5</v>
      </c>
      <c r="P46" s="14" t="s">
        <v>62</v>
      </c>
      <c r="Q46" s="15">
        <v>1913</v>
      </c>
      <c r="R46" s="16">
        <v>5.8172419036034664E-2</v>
      </c>
      <c r="S46" s="15">
        <v>1753</v>
      </c>
      <c r="T46" s="16">
        <v>5.5576691395599516E-2</v>
      </c>
      <c r="U46" s="17">
        <v>9.1272104962920597E-2</v>
      </c>
      <c r="V46" s="34">
        <v>1</v>
      </c>
    </row>
    <row r="47" spans="2:22" ht="15" thickBot="1" x14ac:dyDescent="0.25">
      <c r="B47" s="18">
        <v>6</v>
      </c>
      <c r="C47" s="19" t="s">
        <v>80</v>
      </c>
      <c r="D47" s="20">
        <v>337</v>
      </c>
      <c r="E47" s="21">
        <v>5.0081735770545401E-2</v>
      </c>
      <c r="F47" s="20">
        <v>635</v>
      </c>
      <c r="G47" s="21">
        <v>0.10521955260977631</v>
      </c>
      <c r="H47" s="22">
        <v>-0.46929133858267713</v>
      </c>
      <c r="I47" s="35">
        <v>-4</v>
      </c>
      <c r="J47" s="20">
        <v>203</v>
      </c>
      <c r="K47" s="22">
        <v>0.66009852216748777</v>
      </c>
      <c r="L47" s="35">
        <v>0</v>
      </c>
      <c r="O47" s="18">
        <v>6</v>
      </c>
      <c r="P47" s="19" t="s">
        <v>53</v>
      </c>
      <c r="Q47" s="20">
        <v>1777</v>
      </c>
      <c r="R47" s="21">
        <v>5.403679489128782E-2</v>
      </c>
      <c r="S47" s="20">
        <v>2000</v>
      </c>
      <c r="T47" s="21">
        <v>6.3407520131887649E-2</v>
      </c>
      <c r="U47" s="22">
        <v>-0.11150000000000004</v>
      </c>
      <c r="V47" s="35">
        <v>-1</v>
      </c>
    </row>
    <row r="48" spans="2:22" ht="15" thickBot="1" x14ac:dyDescent="0.25">
      <c r="B48" s="13">
        <v>7</v>
      </c>
      <c r="C48" s="14" t="s">
        <v>53</v>
      </c>
      <c r="D48" s="15">
        <v>257</v>
      </c>
      <c r="E48" s="16">
        <v>3.8192896418487145E-2</v>
      </c>
      <c r="F48" s="15">
        <v>321</v>
      </c>
      <c r="G48" s="16">
        <v>5.3189726594863297E-2</v>
      </c>
      <c r="H48" s="17">
        <v>-0.19937694704049846</v>
      </c>
      <c r="I48" s="34">
        <v>-1</v>
      </c>
      <c r="J48" s="15">
        <v>291</v>
      </c>
      <c r="K48" s="17">
        <v>-0.11683848797250862</v>
      </c>
      <c r="L48" s="34">
        <v>-3</v>
      </c>
      <c r="O48" s="13">
        <v>7</v>
      </c>
      <c r="P48" s="14" t="s">
        <v>82</v>
      </c>
      <c r="Q48" s="15">
        <v>1162</v>
      </c>
      <c r="R48" s="16">
        <v>3.5335259236734071E-2</v>
      </c>
      <c r="S48" s="15">
        <v>1049</v>
      </c>
      <c r="T48" s="16">
        <v>3.3257244309175066E-2</v>
      </c>
      <c r="U48" s="17">
        <v>0.10772163965681592</v>
      </c>
      <c r="V48" s="34">
        <v>0</v>
      </c>
    </row>
    <row r="49" spans="2:22" ht="15" thickBot="1" x14ac:dyDescent="0.25">
      <c r="B49" s="18">
        <v>8</v>
      </c>
      <c r="C49" s="19" t="s">
        <v>159</v>
      </c>
      <c r="D49" s="20">
        <v>239</v>
      </c>
      <c r="E49" s="21">
        <v>3.5517907564274039E-2</v>
      </c>
      <c r="F49" s="20">
        <v>67</v>
      </c>
      <c r="G49" s="21">
        <v>1.1101905550952775E-2</v>
      </c>
      <c r="H49" s="22">
        <v>2.5671641791044775</v>
      </c>
      <c r="I49" s="35">
        <v>15</v>
      </c>
      <c r="J49" s="20">
        <v>142</v>
      </c>
      <c r="K49" s="22">
        <v>0.68309859154929575</v>
      </c>
      <c r="L49" s="35">
        <v>3</v>
      </c>
      <c r="O49" s="18">
        <v>8</v>
      </c>
      <c r="P49" s="19" t="s">
        <v>81</v>
      </c>
      <c r="Q49" s="20">
        <v>1034</v>
      </c>
      <c r="R49" s="21">
        <v>3.1442907100501752E-2</v>
      </c>
      <c r="S49" s="20">
        <v>891</v>
      </c>
      <c r="T49" s="21">
        <v>2.8248050218755944E-2</v>
      </c>
      <c r="U49" s="22">
        <v>0.16049382716049387</v>
      </c>
      <c r="V49" s="35">
        <v>0</v>
      </c>
    </row>
    <row r="50" spans="2:22" ht="15" thickBot="1" x14ac:dyDescent="0.25">
      <c r="B50" s="13">
        <v>9</v>
      </c>
      <c r="C50" s="14" t="s">
        <v>82</v>
      </c>
      <c r="D50" s="15">
        <v>220</v>
      </c>
      <c r="E50" s="16">
        <v>3.2694308218160203E-2</v>
      </c>
      <c r="F50" s="15">
        <v>212</v>
      </c>
      <c r="G50" s="16">
        <v>3.5128417564208779E-2</v>
      </c>
      <c r="H50" s="17">
        <v>3.7735849056603765E-2</v>
      </c>
      <c r="I50" s="34">
        <v>-2</v>
      </c>
      <c r="J50" s="15">
        <v>143</v>
      </c>
      <c r="K50" s="17">
        <v>0.53846153846153855</v>
      </c>
      <c r="L50" s="34">
        <v>1</v>
      </c>
      <c r="O50" s="13">
        <v>9</v>
      </c>
      <c r="P50" s="14" t="s">
        <v>117</v>
      </c>
      <c r="Q50" s="15">
        <v>1003</v>
      </c>
      <c r="R50" s="16">
        <v>3.0500228067507983E-2</v>
      </c>
      <c r="S50" s="15">
        <v>636</v>
      </c>
      <c r="T50" s="16">
        <v>2.0163591401940271E-2</v>
      </c>
      <c r="U50" s="17">
        <v>0.57704402515723263</v>
      </c>
      <c r="V50" s="34">
        <v>5</v>
      </c>
    </row>
    <row r="51" spans="2:22" ht="15" thickBot="1" x14ac:dyDescent="0.25">
      <c r="B51" s="18">
        <v>10</v>
      </c>
      <c r="C51" s="19" t="s">
        <v>110</v>
      </c>
      <c r="D51" s="20">
        <v>208</v>
      </c>
      <c r="E51" s="21">
        <v>3.0910982315351464E-2</v>
      </c>
      <c r="F51" s="20">
        <v>86</v>
      </c>
      <c r="G51" s="21">
        <v>1.4250207125103562E-2</v>
      </c>
      <c r="H51" s="22">
        <v>1.4186046511627906</v>
      </c>
      <c r="I51" s="35">
        <v>5</v>
      </c>
      <c r="J51" s="20">
        <v>165</v>
      </c>
      <c r="K51" s="22">
        <v>0.26060606060606051</v>
      </c>
      <c r="L51" s="35">
        <v>-3</v>
      </c>
      <c r="O51" s="18">
        <v>10</v>
      </c>
      <c r="P51" s="19" t="s">
        <v>90</v>
      </c>
      <c r="Q51" s="20">
        <v>901</v>
      </c>
      <c r="R51" s="21">
        <v>2.739850995894785E-2</v>
      </c>
      <c r="S51" s="20">
        <v>707</v>
      </c>
      <c r="T51" s="21">
        <v>2.2414558366622282E-2</v>
      </c>
      <c r="U51" s="22">
        <v>0.27439886845827433</v>
      </c>
      <c r="V51" s="35">
        <v>3</v>
      </c>
    </row>
    <row r="52" spans="2:22" ht="15" thickBot="1" x14ac:dyDescent="0.25">
      <c r="B52" s="86" t="s">
        <v>54</v>
      </c>
      <c r="C52" s="87"/>
      <c r="D52" s="23">
        <f>SUM(D42:D51)</f>
        <v>4413</v>
      </c>
      <c r="E52" s="24">
        <f>D52/D54</f>
        <v>0.65581810075791347</v>
      </c>
      <c r="F52" s="23">
        <f>SUM(F42:F51)</f>
        <v>3889</v>
      </c>
      <c r="G52" s="24">
        <f>F52/F54</f>
        <v>0.64440762220381109</v>
      </c>
      <c r="H52" s="25">
        <f>D52/F52-1</f>
        <v>0.1347390074569299</v>
      </c>
      <c r="I52" s="36"/>
      <c r="J52" s="23">
        <f>SUM(J42:J51)</f>
        <v>2875</v>
      </c>
      <c r="K52" s="24">
        <f>D52/J52-1</f>
        <v>0.53495652173913033</v>
      </c>
      <c r="L52" s="23"/>
      <c r="O52" s="86" t="s">
        <v>54</v>
      </c>
      <c r="P52" s="87"/>
      <c r="Q52" s="23">
        <f>SUM(Q42:Q51)</f>
        <v>20535</v>
      </c>
      <c r="R52" s="24">
        <f>Q52/Q54</f>
        <v>0.62444883685570929</v>
      </c>
      <c r="S52" s="23">
        <f>SUM(S42:S51)</f>
        <v>19684</v>
      </c>
      <c r="T52" s="24">
        <f>S52/S54</f>
        <v>0.62405681313803818</v>
      </c>
      <c r="U52" s="25">
        <f>Q52/S52-1</f>
        <v>4.3233082706766846E-2</v>
      </c>
      <c r="V52" s="36"/>
    </row>
    <row r="53" spans="2:22" ht="15" thickBot="1" x14ac:dyDescent="0.25">
      <c r="B53" s="86" t="s">
        <v>12</v>
      </c>
      <c r="C53" s="87"/>
      <c r="D53" s="23">
        <f>D54-D52</f>
        <v>2316</v>
      </c>
      <c r="E53" s="24">
        <f>D53/D54</f>
        <v>0.34418189924208648</v>
      </c>
      <c r="F53" s="23">
        <f>F54-F52</f>
        <v>2146</v>
      </c>
      <c r="G53" s="24">
        <f>F53/F54</f>
        <v>0.35559237779618891</v>
      </c>
      <c r="H53" s="25">
        <f>D53/F53-1</f>
        <v>7.9217148182665342E-2</v>
      </c>
      <c r="I53" s="37"/>
      <c r="J53" s="23">
        <f>J54-SUM(J42:J51)</f>
        <v>1906</v>
      </c>
      <c r="K53" s="25">
        <f>D53/J53-1</f>
        <v>0.21511017838405033</v>
      </c>
      <c r="L53" s="52"/>
      <c r="O53" s="86" t="s">
        <v>12</v>
      </c>
      <c r="P53" s="87"/>
      <c r="Q53" s="23">
        <f>Q54-Q52</f>
        <v>12350</v>
      </c>
      <c r="R53" s="24">
        <f>Q53/Q54</f>
        <v>0.37555116314429071</v>
      </c>
      <c r="S53" s="23">
        <f>S54-S52</f>
        <v>11858</v>
      </c>
      <c r="T53" s="24">
        <f>S53/S54</f>
        <v>0.37594318686196182</v>
      </c>
      <c r="U53" s="25">
        <f>Q53/S53-1</f>
        <v>4.1490976555911718E-2</v>
      </c>
      <c r="V53" s="37"/>
    </row>
    <row r="54" spans="2:22" ht="15" thickBot="1" x14ac:dyDescent="0.25">
      <c r="B54" s="88" t="s">
        <v>34</v>
      </c>
      <c r="C54" s="89"/>
      <c r="D54" s="26">
        <v>6729</v>
      </c>
      <c r="E54" s="27">
        <v>1</v>
      </c>
      <c r="F54" s="26">
        <v>6035</v>
      </c>
      <c r="G54" s="27">
        <v>1</v>
      </c>
      <c r="H54" s="28">
        <v>0.11499585749792884</v>
      </c>
      <c r="I54" s="38"/>
      <c r="J54" s="26">
        <v>4781</v>
      </c>
      <c r="K54" s="28">
        <v>0.40744614097469145</v>
      </c>
      <c r="L54" s="26"/>
      <c r="O54" s="88" t="s">
        <v>34</v>
      </c>
      <c r="P54" s="89"/>
      <c r="Q54" s="26">
        <v>32885</v>
      </c>
      <c r="R54" s="27">
        <v>1</v>
      </c>
      <c r="S54" s="26">
        <v>31542</v>
      </c>
      <c r="T54" s="27">
        <v>1</v>
      </c>
      <c r="U54" s="28">
        <v>4.2578149768562445E-2</v>
      </c>
      <c r="V54" s="38"/>
    </row>
    <row r="55" spans="2:22" x14ac:dyDescent="0.2">
      <c r="B55" s="30" t="s">
        <v>64</v>
      </c>
      <c r="O55" s="30" t="s">
        <v>64</v>
      </c>
    </row>
    <row r="56" spans="2:22" x14ac:dyDescent="0.2">
      <c r="B56" s="31" t="s">
        <v>63</v>
      </c>
      <c r="O56" s="31" t="s">
        <v>63</v>
      </c>
    </row>
    <row r="64" spans="2:22" ht="15" customHeight="1" x14ac:dyDescent="0.2"/>
    <row r="66" ht="15" customHeight="1" x14ac:dyDescent="0.2"/>
  </sheetData>
  <mergeCells count="84">
    <mergeCell ref="B2:L2"/>
    <mergeCell ref="B3:L3"/>
    <mergeCell ref="O2:V2"/>
    <mergeCell ref="O3:V3"/>
    <mergeCell ref="O5:O7"/>
    <mergeCell ref="Q5:V5"/>
    <mergeCell ref="Q6:V6"/>
    <mergeCell ref="Q7:R8"/>
    <mergeCell ref="S7:T8"/>
    <mergeCell ref="U7:U8"/>
    <mergeCell ref="O8:O10"/>
    <mergeCell ref="U9:U10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C36:C38"/>
    <mergeCell ref="D36:I36"/>
    <mergeCell ref="J36:L36"/>
    <mergeCell ref="D38:E39"/>
    <mergeCell ref="F38:G39"/>
    <mergeCell ref="D37:I37"/>
    <mergeCell ref="J37:L37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D5:I5"/>
    <mergeCell ref="J5:L5"/>
    <mergeCell ref="D6:I6"/>
    <mergeCell ref="J6:L6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54:P54"/>
    <mergeCell ref="O39:O41"/>
    <mergeCell ref="P39:P41"/>
    <mergeCell ref="U40:U41"/>
    <mergeCell ref="V40:V41"/>
    <mergeCell ref="O52:P52"/>
    <mergeCell ref="O53:P5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9">
        <v>45475</v>
      </c>
    </row>
    <row r="2" spans="2:15" ht="14.45" customHeight="1" x14ac:dyDescent="0.2">
      <c r="B2" s="96" t="s">
        <v>14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ht="14.45" customHeight="1" x14ac:dyDescent="0.2">
      <c r="B3" s="97" t="s">
        <v>15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3" t="s">
        <v>0</v>
      </c>
      <c r="C5" s="105" t="s">
        <v>1</v>
      </c>
      <c r="D5" s="98" t="s">
        <v>124</v>
      </c>
      <c r="E5" s="99"/>
      <c r="F5" s="99"/>
      <c r="G5" s="99"/>
      <c r="H5" s="113"/>
      <c r="I5" s="114" t="s">
        <v>115</v>
      </c>
      <c r="J5" s="113"/>
      <c r="K5" s="114" t="s">
        <v>132</v>
      </c>
      <c r="L5" s="99"/>
      <c r="M5" s="99"/>
      <c r="N5" s="99"/>
      <c r="O5" s="100"/>
    </row>
    <row r="6" spans="2:15" ht="14.45" customHeight="1" thickBot="1" x14ac:dyDescent="0.25">
      <c r="B6" s="104"/>
      <c r="C6" s="106"/>
      <c r="D6" s="107" t="s">
        <v>125</v>
      </c>
      <c r="E6" s="108"/>
      <c r="F6" s="108"/>
      <c r="G6" s="108"/>
      <c r="H6" s="115"/>
      <c r="I6" s="116" t="s">
        <v>116</v>
      </c>
      <c r="J6" s="115"/>
      <c r="K6" s="116" t="s">
        <v>133</v>
      </c>
      <c r="L6" s="108"/>
      <c r="M6" s="108"/>
      <c r="N6" s="108"/>
      <c r="O6" s="109"/>
    </row>
    <row r="7" spans="2:15" ht="14.45" customHeight="1" x14ac:dyDescent="0.2">
      <c r="B7" s="104"/>
      <c r="C7" s="106"/>
      <c r="D7" s="90">
        <v>2024</v>
      </c>
      <c r="E7" s="91"/>
      <c r="F7" s="90">
        <v>2023</v>
      </c>
      <c r="G7" s="91"/>
      <c r="H7" s="82" t="s">
        <v>5</v>
      </c>
      <c r="I7" s="111">
        <v>2024</v>
      </c>
      <c r="J7" s="111" t="s">
        <v>127</v>
      </c>
      <c r="K7" s="90">
        <v>2024</v>
      </c>
      <c r="L7" s="91"/>
      <c r="M7" s="90">
        <v>2023</v>
      </c>
      <c r="N7" s="91"/>
      <c r="O7" s="82" t="s">
        <v>5</v>
      </c>
    </row>
    <row r="8" spans="2:15" ht="14.45" customHeight="1" thickBot="1" x14ac:dyDescent="0.25">
      <c r="B8" s="84" t="s">
        <v>6</v>
      </c>
      <c r="C8" s="101" t="s">
        <v>7</v>
      </c>
      <c r="D8" s="92"/>
      <c r="E8" s="93"/>
      <c r="F8" s="92"/>
      <c r="G8" s="93"/>
      <c r="H8" s="83"/>
      <c r="I8" s="112"/>
      <c r="J8" s="112"/>
      <c r="K8" s="92"/>
      <c r="L8" s="93"/>
      <c r="M8" s="92"/>
      <c r="N8" s="93"/>
      <c r="O8" s="83"/>
    </row>
    <row r="9" spans="2:15" ht="14.45" customHeight="1" x14ac:dyDescent="0.2">
      <c r="B9" s="84"/>
      <c r="C9" s="101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" t="s">
        <v>8</v>
      </c>
      <c r="J9" s="117" t="s">
        <v>126</v>
      </c>
      <c r="K9" s="7" t="s">
        <v>8</v>
      </c>
      <c r="L9" s="8" t="s">
        <v>2</v>
      </c>
      <c r="M9" s="7" t="s">
        <v>8</v>
      </c>
      <c r="N9" s="8" t="s">
        <v>2</v>
      </c>
      <c r="O9" s="94" t="s">
        <v>9</v>
      </c>
    </row>
    <row r="10" spans="2:15" ht="14.45" customHeight="1" thickBot="1" x14ac:dyDescent="0.25">
      <c r="B10" s="85"/>
      <c r="C10" s="102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12" t="s">
        <v>10</v>
      </c>
      <c r="J10" s="118"/>
      <c r="K10" s="10" t="s">
        <v>10</v>
      </c>
      <c r="L10" s="11" t="s">
        <v>11</v>
      </c>
      <c r="M10" s="10" t="s">
        <v>10</v>
      </c>
      <c r="N10" s="11" t="s">
        <v>11</v>
      </c>
      <c r="O10" s="95"/>
    </row>
    <row r="11" spans="2:15" ht="14.45" customHeight="1" thickBot="1" x14ac:dyDescent="0.25">
      <c r="B11" s="13">
        <v>1</v>
      </c>
      <c r="C11" s="14" t="s">
        <v>19</v>
      </c>
      <c r="D11" s="15">
        <v>8241</v>
      </c>
      <c r="E11" s="16">
        <v>0.14470588235294118</v>
      </c>
      <c r="F11" s="15">
        <v>7061</v>
      </c>
      <c r="G11" s="16">
        <v>0.14829049059139784</v>
      </c>
      <c r="H11" s="17">
        <v>0.16711513949865453</v>
      </c>
      <c r="I11" s="15">
        <v>8329</v>
      </c>
      <c r="J11" s="17">
        <v>-1.0565494056909541E-2</v>
      </c>
      <c r="K11" s="15">
        <v>55729</v>
      </c>
      <c r="L11" s="16">
        <v>0.17986263966795979</v>
      </c>
      <c r="M11" s="15">
        <v>47029</v>
      </c>
      <c r="N11" s="16">
        <v>0.17404224768333482</v>
      </c>
      <c r="O11" s="17">
        <v>0.1849922388313594</v>
      </c>
    </row>
    <row r="12" spans="2:15" ht="14.45" customHeight="1" thickBot="1" x14ac:dyDescent="0.25">
      <c r="B12" s="18">
        <v>2</v>
      </c>
      <c r="C12" s="19" t="s">
        <v>17</v>
      </c>
      <c r="D12" s="20">
        <v>4802</v>
      </c>
      <c r="E12" s="21">
        <v>8.4319578577699741E-2</v>
      </c>
      <c r="F12" s="20">
        <v>4658</v>
      </c>
      <c r="G12" s="21">
        <v>9.7824260752688172E-2</v>
      </c>
      <c r="H12" s="22">
        <v>3.0914555603263283E-2</v>
      </c>
      <c r="I12" s="20">
        <v>5585</v>
      </c>
      <c r="J12" s="22">
        <v>-0.14019695613249772</v>
      </c>
      <c r="K12" s="20">
        <v>30566</v>
      </c>
      <c r="L12" s="21">
        <v>9.8650279820037309E-2</v>
      </c>
      <c r="M12" s="20">
        <v>26017</v>
      </c>
      <c r="N12" s="21">
        <v>9.6282233472481271E-2</v>
      </c>
      <c r="O12" s="22">
        <v>0.1748472152823155</v>
      </c>
    </row>
    <row r="13" spans="2:15" ht="14.45" customHeight="1" thickBot="1" x14ac:dyDescent="0.25">
      <c r="B13" s="13">
        <v>3</v>
      </c>
      <c r="C13" s="14" t="s">
        <v>18</v>
      </c>
      <c r="D13" s="15">
        <v>4328</v>
      </c>
      <c r="E13" s="16">
        <v>7.5996488147497807E-2</v>
      </c>
      <c r="F13" s="15">
        <v>3632</v>
      </c>
      <c r="G13" s="16">
        <v>7.6276881720430109E-2</v>
      </c>
      <c r="H13" s="17">
        <v>0.19162995594713661</v>
      </c>
      <c r="I13" s="15">
        <v>3476</v>
      </c>
      <c r="J13" s="17">
        <v>0.2451093210586881</v>
      </c>
      <c r="K13" s="15">
        <v>20713</v>
      </c>
      <c r="L13" s="16">
        <v>6.6850201070222881E-2</v>
      </c>
      <c r="M13" s="15">
        <v>20039</v>
      </c>
      <c r="N13" s="16">
        <v>7.4159191165586044E-2</v>
      </c>
      <c r="O13" s="17">
        <v>3.3634412894855137E-2</v>
      </c>
    </row>
    <row r="14" spans="2:15" ht="14.45" customHeight="1" thickBot="1" x14ac:dyDescent="0.25">
      <c r="B14" s="18">
        <v>4</v>
      </c>
      <c r="C14" s="19" t="s">
        <v>24</v>
      </c>
      <c r="D14" s="20">
        <v>4179</v>
      </c>
      <c r="E14" s="21">
        <v>7.3380158033362605E-2</v>
      </c>
      <c r="F14" s="20">
        <v>3336</v>
      </c>
      <c r="G14" s="21">
        <v>7.0060483870967735E-2</v>
      </c>
      <c r="H14" s="22">
        <v>0.2526978417266188</v>
      </c>
      <c r="I14" s="20">
        <v>2742</v>
      </c>
      <c r="J14" s="22">
        <v>0.52407002188183816</v>
      </c>
      <c r="K14" s="20">
        <v>17438</v>
      </c>
      <c r="L14" s="21">
        <v>5.6280297700118123E-2</v>
      </c>
      <c r="M14" s="20">
        <v>15738</v>
      </c>
      <c r="N14" s="21">
        <v>5.8242295052846609E-2</v>
      </c>
      <c r="O14" s="22">
        <v>0.10801880798068364</v>
      </c>
    </row>
    <row r="15" spans="2:15" ht="14.45" customHeight="1" thickBot="1" x14ac:dyDescent="0.25">
      <c r="B15" s="13">
        <v>5</v>
      </c>
      <c r="C15" s="14" t="s">
        <v>31</v>
      </c>
      <c r="D15" s="15">
        <v>3208</v>
      </c>
      <c r="E15" s="16">
        <v>5.6330114135206319E-2</v>
      </c>
      <c r="F15" s="15">
        <v>2553</v>
      </c>
      <c r="G15" s="16">
        <v>5.3616431451612906E-2</v>
      </c>
      <c r="H15" s="17">
        <v>0.25656090873482174</v>
      </c>
      <c r="I15" s="15">
        <v>2651</v>
      </c>
      <c r="J15" s="17">
        <v>0.21010939268200679</v>
      </c>
      <c r="K15" s="15">
        <v>16967</v>
      </c>
      <c r="L15" s="16">
        <v>5.4760168085669469E-2</v>
      </c>
      <c r="M15" s="15">
        <v>12220</v>
      </c>
      <c r="N15" s="16">
        <v>4.522308079462356E-2</v>
      </c>
      <c r="O15" s="17">
        <v>0.38846153846153841</v>
      </c>
    </row>
    <row r="16" spans="2:15" ht="14.45" customHeight="1" thickBot="1" x14ac:dyDescent="0.25">
      <c r="B16" s="18">
        <v>6</v>
      </c>
      <c r="C16" s="19" t="s">
        <v>22</v>
      </c>
      <c r="D16" s="20">
        <v>2719</v>
      </c>
      <c r="E16" s="21">
        <v>4.7743634767339775E-2</v>
      </c>
      <c r="F16" s="20">
        <v>3508</v>
      </c>
      <c r="G16" s="21">
        <v>7.3672715053763438E-2</v>
      </c>
      <c r="H16" s="22">
        <v>-0.22491448118586088</v>
      </c>
      <c r="I16" s="20">
        <v>2840</v>
      </c>
      <c r="J16" s="22">
        <v>-4.26056338028169E-2</v>
      </c>
      <c r="K16" s="20">
        <v>16161</v>
      </c>
      <c r="L16" s="21">
        <v>5.2158842248629947E-2</v>
      </c>
      <c r="M16" s="20">
        <v>18652</v>
      </c>
      <c r="N16" s="21">
        <v>6.9026260473102993E-2</v>
      </c>
      <c r="O16" s="22">
        <v>-0.13355136178425908</v>
      </c>
    </row>
    <row r="17" spans="2:15" ht="14.45" customHeight="1" thickBot="1" x14ac:dyDescent="0.25">
      <c r="B17" s="13">
        <v>7</v>
      </c>
      <c r="C17" s="14" t="s">
        <v>23</v>
      </c>
      <c r="D17" s="15">
        <v>2848</v>
      </c>
      <c r="E17" s="16">
        <v>5.0008779631255489E-2</v>
      </c>
      <c r="F17" s="15">
        <v>2357</v>
      </c>
      <c r="G17" s="16">
        <v>4.9500168010752688E-2</v>
      </c>
      <c r="H17" s="17">
        <v>0.20831565549427244</v>
      </c>
      <c r="I17" s="15">
        <v>2550</v>
      </c>
      <c r="J17" s="17">
        <v>0.11686274509803929</v>
      </c>
      <c r="K17" s="15">
        <v>15268</v>
      </c>
      <c r="L17" s="16">
        <v>4.9276728138857868E-2</v>
      </c>
      <c r="M17" s="15">
        <v>12711</v>
      </c>
      <c r="N17" s="16">
        <v>4.7040145661248776E-2</v>
      </c>
      <c r="O17" s="17">
        <v>0.2011643458421839</v>
      </c>
    </row>
    <row r="18" spans="2:15" ht="14.45" customHeight="1" thickBot="1" x14ac:dyDescent="0.25">
      <c r="B18" s="18">
        <v>8</v>
      </c>
      <c r="C18" s="19" t="s">
        <v>16</v>
      </c>
      <c r="D18" s="20">
        <v>2091</v>
      </c>
      <c r="E18" s="21">
        <v>3.671641791044776E-2</v>
      </c>
      <c r="F18" s="20">
        <v>2089</v>
      </c>
      <c r="G18" s="21">
        <v>4.3871807795698922E-2</v>
      </c>
      <c r="H18" s="22">
        <v>9.5739588319765367E-4</v>
      </c>
      <c r="I18" s="20">
        <v>2278</v>
      </c>
      <c r="J18" s="22">
        <v>-8.2089552238805985E-2</v>
      </c>
      <c r="K18" s="20">
        <v>13687</v>
      </c>
      <c r="L18" s="21">
        <v>4.4174127458511112E-2</v>
      </c>
      <c r="M18" s="20">
        <v>11668</v>
      </c>
      <c r="N18" s="21">
        <v>4.3180270598336144E-2</v>
      </c>
      <c r="O18" s="22">
        <v>0.17303736715803919</v>
      </c>
    </row>
    <row r="19" spans="2:15" ht="14.45" customHeight="1" thickBot="1" x14ac:dyDescent="0.25">
      <c r="B19" s="13">
        <v>9</v>
      </c>
      <c r="C19" s="14" t="s">
        <v>32</v>
      </c>
      <c r="D19" s="15">
        <v>2663</v>
      </c>
      <c r="E19" s="16">
        <v>4.6760316066725198E-2</v>
      </c>
      <c r="F19" s="15">
        <v>2334</v>
      </c>
      <c r="G19" s="16">
        <v>4.9017137096774195E-2</v>
      </c>
      <c r="H19" s="17">
        <v>0.14095972579263072</v>
      </c>
      <c r="I19" s="15">
        <v>2051</v>
      </c>
      <c r="J19" s="17">
        <v>0.29839102876645529</v>
      </c>
      <c r="K19" s="15">
        <v>13261</v>
      </c>
      <c r="L19" s="16">
        <v>4.2799233157544816E-2</v>
      </c>
      <c r="M19" s="15">
        <v>12778</v>
      </c>
      <c r="N19" s="16">
        <v>4.7288095449566275E-2</v>
      </c>
      <c r="O19" s="17">
        <v>3.7799342620128407E-2</v>
      </c>
    </row>
    <row r="20" spans="2:15" ht="14.45" customHeight="1" thickBot="1" x14ac:dyDescent="0.25">
      <c r="B20" s="18">
        <v>10</v>
      </c>
      <c r="C20" s="19" t="s">
        <v>21</v>
      </c>
      <c r="D20" s="20">
        <v>2257</v>
      </c>
      <c r="E20" s="21">
        <v>3.9631255487269534E-2</v>
      </c>
      <c r="F20" s="20">
        <v>1997</v>
      </c>
      <c r="G20" s="21">
        <v>4.1939684139784945E-2</v>
      </c>
      <c r="H20" s="22">
        <v>0.13019529293940901</v>
      </c>
      <c r="I20" s="20">
        <v>1714</v>
      </c>
      <c r="J20" s="22">
        <v>0.31680280046674447</v>
      </c>
      <c r="K20" s="20">
        <v>11204</v>
      </c>
      <c r="L20" s="21">
        <v>3.6160365605695806E-2</v>
      </c>
      <c r="M20" s="20">
        <v>11595</v>
      </c>
      <c r="N20" s="21">
        <v>4.2910116351363353E-2</v>
      </c>
      <c r="O20" s="22">
        <v>-3.372143165157393E-2</v>
      </c>
    </row>
    <row r="21" spans="2:15" ht="14.45" customHeight="1" thickBot="1" x14ac:dyDescent="0.25">
      <c r="B21" s="13">
        <v>11</v>
      </c>
      <c r="C21" s="14" t="s">
        <v>33</v>
      </c>
      <c r="D21" s="15">
        <v>1271</v>
      </c>
      <c r="E21" s="16">
        <v>2.2317822651448639E-2</v>
      </c>
      <c r="F21" s="15">
        <v>999</v>
      </c>
      <c r="G21" s="16">
        <v>2.0980342741935484E-2</v>
      </c>
      <c r="H21" s="17">
        <v>0.27227227227227235</v>
      </c>
      <c r="I21" s="15">
        <v>1301</v>
      </c>
      <c r="J21" s="17">
        <v>-2.3059185242121472E-2</v>
      </c>
      <c r="K21" s="15">
        <v>9622</v>
      </c>
      <c r="L21" s="16">
        <v>3.105453747393833E-2</v>
      </c>
      <c r="M21" s="15">
        <v>6683</v>
      </c>
      <c r="N21" s="16">
        <v>2.4732066198892736E-2</v>
      </c>
      <c r="O21" s="17">
        <v>0.43977255723477482</v>
      </c>
    </row>
    <row r="22" spans="2:15" ht="14.45" customHeight="1" thickBot="1" x14ac:dyDescent="0.25">
      <c r="B22" s="18">
        <v>12</v>
      </c>
      <c r="C22" s="19" t="s">
        <v>29</v>
      </c>
      <c r="D22" s="20">
        <v>1550</v>
      </c>
      <c r="E22" s="21">
        <v>2.7216856892010536E-2</v>
      </c>
      <c r="F22" s="20">
        <v>1650</v>
      </c>
      <c r="G22" s="21">
        <v>3.4652217741935484E-2</v>
      </c>
      <c r="H22" s="22">
        <v>-6.0606060606060552E-2</v>
      </c>
      <c r="I22" s="20">
        <v>1378</v>
      </c>
      <c r="J22" s="22">
        <v>0.12481857764876625</v>
      </c>
      <c r="K22" s="20">
        <v>9135</v>
      </c>
      <c r="L22" s="21">
        <v>2.948276863691817E-2</v>
      </c>
      <c r="M22" s="20">
        <v>9901</v>
      </c>
      <c r="N22" s="21">
        <v>3.6641057524350887E-2</v>
      </c>
      <c r="O22" s="22">
        <v>-7.7365922634077378E-2</v>
      </c>
    </row>
    <row r="23" spans="2:15" ht="14.45" customHeight="1" thickBot="1" x14ac:dyDescent="0.25">
      <c r="B23" s="13">
        <v>13</v>
      </c>
      <c r="C23" s="14" t="s">
        <v>58</v>
      </c>
      <c r="D23" s="15">
        <v>1500</v>
      </c>
      <c r="E23" s="16">
        <v>2.6338893766461809E-2</v>
      </c>
      <c r="F23" s="15">
        <v>1005</v>
      </c>
      <c r="G23" s="16">
        <v>2.1106350806451613E-2</v>
      </c>
      <c r="H23" s="17">
        <v>0.49253731343283591</v>
      </c>
      <c r="I23" s="15">
        <v>1248</v>
      </c>
      <c r="J23" s="17">
        <v>0.20192307692307687</v>
      </c>
      <c r="K23" s="15">
        <v>7069</v>
      </c>
      <c r="L23" s="16">
        <v>2.2814854022372693E-2</v>
      </c>
      <c r="M23" s="15">
        <v>5616</v>
      </c>
      <c r="N23" s="16">
        <v>2.0783373301358914E-2</v>
      </c>
      <c r="O23" s="17">
        <v>0.25872507122507127</v>
      </c>
    </row>
    <row r="24" spans="2:15" ht="14.45" customHeight="1" thickBot="1" x14ac:dyDescent="0.25">
      <c r="B24" s="18">
        <v>14</v>
      </c>
      <c r="C24" s="19" t="s">
        <v>39</v>
      </c>
      <c r="D24" s="20">
        <v>1543</v>
      </c>
      <c r="E24" s="21">
        <v>2.7093942054433714E-2</v>
      </c>
      <c r="F24" s="20">
        <v>1096</v>
      </c>
      <c r="G24" s="21">
        <v>2.301747311827957E-2</v>
      </c>
      <c r="H24" s="22">
        <v>0.40784671532846706</v>
      </c>
      <c r="I24" s="20">
        <v>1615</v>
      </c>
      <c r="J24" s="22">
        <v>-4.4582043343653233E-2</v>
      </c>
      <c r="K24" s="20">
        <v>6922</v>
      </c>
      <c r="L24" s="21">
        <v>2.2340418664996999E-2</v>
      </c>
      <c r="M24" s="20">
        <v>5862</v>
      </c>
      <c r="N24" s="21">
        <v>2.169375610622613E-2</v>
      </c>
      <c r="O24" s="22">
        <v>0.18082565677243267</v>
      </c>
    </row>
    <row r="25" spans="2:15" ht="14.45" customHeight="1" thickBot="1" x14ac:dyDescent="0.25">
      <c r="B25" s="13">
        <v>15</v>
      </c>
      <c r="C25" s="14" t="s">
        <v>20</v>
      </c>
      <c r="D25" s="15">
        <v>1372</v>
      </c>
      <c r="E25" s="16">
        <v>2.4091308165057067E-2</v>
      </c>
      <c r="F25" s="15">
        <v>964</v>
      </c>
      <c r="G25" s="16">
        <v>2.0245295698924731E-2</v>
      </c>
      <c r="H25" s="17">
        <v>0.42323651452282163</v>
      </c>
      <c r="I25" s="15">
        <v>787</v>
      </c>
      <c r="J25" s="17">
        <v>0.74332909783989831</v>
      </c>
      <c r="K25" s="15">
        <v>6710</v>
      </c>
      <c r="L25" s="16">
        <v>2.1656198965924568E-2</v>
      </c>
      <c r="M25" s="15">
        <v>6873</v>
      </c>
      <c r="N25" s="16">
        <v>2.5435207389643839E-2</v>
      </c>
      <c r="O25" s="17">
        <v>-2.3715990106212725E-2</v>
      </c>
    </row>
    <row r="26" spans="2:15" ht="14.45" customHeight="1" thickBot="1" x14ac:dyDescent="0.25">
      <c r="B26" s="18">
        <v>16</v>
      </c>
      <c r="C26" s="19" t="s">
        <v>30</v>
      </c>
      <c r="D26" s="20">
        <v>1383</v>
      </c>
      <c r="E26" s="21">
        <v>2.4284460052677787E-2</v>
      </c>
      <c r="F26" s="20">
        <v>615</v>
      </c>
      <c r="G26" s="21">
        <v>1.2915826612903226E-2</v>
      </c>
      <c r="H26" s="22">
        <v>1.2487804878048783</v>
      </c>
      <c r="I26" s="20">
        <v>870</v>
      </c>
      <c r="J26" s="22">
        <v>0.58965517241379306</v>
      </c>
      <c r="K26" s="20">
        <v>5994</v>
      </c>
      <c r="L26" s="21">
        <v>1.9345343755849755E-2</v>
      </c>
      <c r="M26" s="20">
        <v>3884</v>
      </c>
      <c r="N26" s="21">
        <v>1.4373686236196228E-2</v>
      </c>
      <c r="O26" s="22">
        <v>0.54325437693099898</v>
      </c>
    </row>
    <row r="27" spans="2:15" ht="14.45" customHeight="1" thickBot="1" x14ac:dyDescent="0.25">
      <c r="B27" s="13">
        <v>17</v>
      </c>
      <c r="C27" s="14" t="s">
        <v>27</v>
      </c>
      <c r="D27" s="15">
        <v>863</v>
      </c>
      <c r="E27" s="16">
        <v>1.5153643546971027E-2</v>
      </c>
      <c r="F27" s="15">
        <v>851</v>
      </c>
      <c r="G27" s="16">
        <v>1.7872143817204301E-2</v>
      </c>
      <c r="H27" s="17">
        <v>1.4101057579318343E-2</v>
      </c>
      <c r="I27" s="15">
        <v>590</v>
      </c>
      <c r="J27" s="17">
        <v>0.46271186440677958</v>
      </c>
      <c r="K27" s="15">
        <v>5742</v>
      </c>
      <c r="L27" s="16">
        <v>1.8532026000348565E-2</v>
      </c>
      <c r="M27" s="15">
        <v>6102</v>
      </c>
      <c r="N27" s="16">
        <v>2.258193445243805E-2</v>
      </c>
      <c r="O27" s="17">
        <v>-5.899705014749268E-2</v>
      </c>
    </row>
    <row r="28" spans="2:15" ht="14.45" customHeight="1" thickBot="1" x14ac:dyDescent="0.25">
      <c r="B28" s="18">
        <v>18</v>
      </c>
      <c r="C28" s="19" t="s">
        <v>25</v>
      </c>
      <c r="D28" s="20">
        <v>954</v>
      </c>
      <c r="E28" s="21">
        <v>1.675153643546971E-2</v>
      </c>
      <c r="F28" s="20">
        <v>789</v>
      </c>
      <c r="G28" s="21">
        <v>1.6570060483870969E-2</v>
      </c>
      <c r="H28" s="22">
        <v>0.209125475285171</v>
      </c>
      <c r="I28" s="20">
        <v>500</v>
      </c>
      <c r="J28" s="22">
        <v>0.90799999999999992</v>
      </c>
      <c r="K28" s="20">
        <v>5620</v>
      </c>
      <c r="L28" s="21">
        <v>1.8138276928240844E-2</v>
      </c>
      <c r="M28" s="20">
        <v>3597</v>
      </c>
      <c r="N28" s="21">
        <v>1.3311572963851142E-2</v>
      </c>
      <c r="O28" s="22">
        <v>0.56241312204614946</v>
      </c>
    </row>
    <row r="29" spans="2:15" ht="14.45" customHeight="1" thickBot="1" x14ac:dyDescent="0.25">
      <c r="B29" s="13">
        <v>19</v>
      </c>
      <c r="C29" s="14" t="s">
        <v>26</v>
      </c>
      <c r="D29" s="15">
        <v>1143</v>
      </c>
      <c r="E29" s="16">
        <v>2.0070237050043897E-2</v>
      </c>
      <c r="F29" s="15">
        <v>1005</v>
      </c>
      <c r="G29" s="16">
        <v>2.1106350806451613E-2</v>
      </c>
      <c r="H29" s="17">
        <v>0.13731343283582098</v>
      </c>
      <c r="I29" s="15">
        <v>674</v>
      </c>
      <c r="J29" s="17">
        <v>0.69584569732937696</v>
      </c>
      <c r="K29" s="15">
        <v>5615</v>
      </c>
      <c r="L29" s="16">
        <v>1.8122139671187251E-2</v>
      </c>
      <c r="M29" s="15">
        <v>6493</v>
      </c>
      <c r="N29" s="16">
        <v>2.4028925008141636E-2</v>
      </c>
      <c r="O29" s="17">
        <v>-0.13522254735869399</v>
      </c>
    </row>
    <row r="30" spans="2:15" ht="14.45" customHeight="1" thickBot="1" x14ac:dyDescent="0.25">
      <c r="B30" s="18">
        <v>20</v>
      </c>
      <c r="C30" s="19" t="s">
        <v>86</v>
      </c>
      <c r="D30" s="20">
        <v>863</v>
      </c>
      <c r="E30" s="21">
        <v>1.5153643546971027E-2</v>
      </c>
      <c r="F30" s="20">
        <v>874</v>
      </c>
      <c r="G30" s="21">
        <v>1.8355174731182797E-2</v>
      </c>
      <c r="H30" s="22">
        <v>-1.258581235697942E-2</v>
      </c>
      <c r="I30" s="20">
        <v>759</v>
      </c>
      <c r="J30" s="22">
        <v>0.13702239789196313</v>
      </c>
      <c r="K30" s="20">
        <v>5156</v>
      </c>
      <c r="L30" s="21">
        <v>1.6640739473667225E-2</v>
      </c>
      <c r="M30" s="20">
        <v>4042</v>
      </c>
      <c r="N30" s="21">
        <v>1.4958403647452408E-2</v>
      </c>
      <c r="O30" s="22">
        <v>0.2756061355764472</v>
      </c>
    </row>
    <row r="31" spans="2:15" ht="14.45" customHeight="1" thickBot="1" x14ac:dyDescent="0.25">
      <c r="B31" s="86" t="s">
        <v>42</v>
      </c>
      <c r="C31" s="87"/>
      <c r="D31" s="23">
        <f>SUM(D11:D30)</f>
        <v>49778</v>
      </c>
      <c r="E31" s="24">
        <f>D31/D33</f>
        <v>0.87406496927129063</v>
      </c>
      <c r="F31" s="23">
        <f>SUM(F11:F30)</f>
        <v>43373</v>
      </c>
      <c r="G31" s="24">
        <f>F31/F33</f>
        <v>0.91089129704301075</v>
      </c>
      <c r="H31" s="25">
        <f>D31/F31-1</f>
        <v>0.14767251515920043</v>
      </c>
      <c r="I31" s="23">
        <f>SUM(I11:I30)</f>
        <v>43938</v>
      </c>
      <c r="J31" s="24">
        <f>D31/I31-1</f>
        <v>0.13291456142746605</v>
      </c>
      <c r="K31" s="23">
        <f>SUM(K11:K30)</f>
        <v>278579</v>
      </c>
      <c r="L31" s="24">
        <f>K31/K33</f>
        <v>0.89910018654669155</v>
      </c>
      <c r="M31" s="23">
        <f>SUM(M11:M30)</f>
        <v>247500</v>
      </c>
      <c r="N31" s="24">
        <f>M31/M33</f>
        <v>0.91593391953104186</v>
      </c>
      <c r="O31" s="25">
        <f>K31/M31-1</f>
        <v>0.12557171717171722</v>
      </c>
    </row>
    <row r="32" spans="2:15" ht="14.45" customHeight="1" thickBot="1" x14ac:dyDescent="0.25">
      <c r="B32" s="86" t="s">
        <v>12</v>
      </c>
      <c r="C32" s="87"/>
      <c r="D32" s="23">
        <f>D33-SUM(D11:D30)</f>
        <v>7172</v>
      </c>
      <c r="E32" s="24">
        <f>D32/D33</f>
        <v>0.1259350307287094</v>
      </c>
      <c r="F32" s="23">
        <f>F33-SUM(F11:F30)</f>
        <v>4243</v>
      </c>
      <c r="G32" s="24">
        <f>F32/F33</f>
        <v>8.910870295698925E-2</v>
      </c>
      <c r="H32" s="25">
        <f>D32/F32-1</f>
        <v>0.6903134574593448</v>
      </c>
      <c r="I32" s="23">
        <f>I33-SUM(I11:I30)</f>
        <v>4497</v>
      </c>
      <c r="J32" s="24">
        <f>D32/I32-1</f>
        <v>0.59484100511452076</v>
      </c>
      <c r="K32" s="23">
        <f>K33-SUM(K11:K30)</f>
        <v>31263</v>
      </c>
      <c r="L32" s="24">
        <f>K32/K33</f>
        <v>0.10089981345330847</v>
      </c>
      <c r="M32" s="23">
        <f>M33-SUM(M11:M30)</f>
        <v>22716</v>
      </c>
      <c r="N32" s="24">
        <f>M32/M33</f>
        <v>8.4066080468958165E-2</v>
      </c>
      <c r="O32" s="25">
        <f>K32/M32-1</f>
        <v>0.37625462229265705</v>
      </c>
    </row>
    <row r="33" spans="2:16" ht="14.45" customHeight="1" thickBot="1" x14ac:dyDescent="0.25">
      <c r="B33" s="88" t="s">
        <v>13</v>
      </c>
      <c r="C33" s="89"/>
      <c r="D33" s="26">
        <v>56950</v>
      </c>
      <c r="E33" s="27">
        <v>1</v>
      </c>
      <c r="F33" s="26">
        <v>47616</v>
      </c>
      <c r="G33" s="27">
        <v>1</v>
      </c>
      <c r="H33" s="28">
        <v>0.19602654569892475</v>
      </c>
      <c r="I33" s="26">
        <v>48435</v>
      </c>
      <c r="J33" s="28">
        <v>0.17580262207081665</v>
      </c>
      <c r="K33" s="26">
        <v>309842</v>
      </c>
      <c r="L33" s="27">
        <v>1</v>
      </c>
      <c r="M33" s="26">
        <v>270216</v>
      </c>
      <c r="N33" s="27">
        <v>1</v>
      </c>
      <c r="O33" s="28">
        <v>0.14664564644580635</v>
      </c>
      <c r="P33" s="29"/>
    </row>
    <row r="34" spans="2:16" ht="14.45" customHeight="1" x14ac:dyDescent="0.2">
      <c r="B34" s="30" t="s">
        <v>64</v>
      </c>
    </row>
    <row r="35" spans="2:16" x14ac:dyDescent="0.2">
      <c r="B35" s="31" t="s">
        <v>63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PC Ranking</vt:lpstr>
      <vt:lpstr>Passenger Cars - Fuels</vt:lpstr>
      <vt:lpstr>PC for Individ. 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2024-07-02T13:36:21Z</dcterms:modified>
</cp:coreProperties>
</file>